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Sažetak u kn" sheetId="1" r:id="rId1"/>
    <sheet name="Sažetak u eur" sheetId="8" r:id="rId2"/>
    <sheet name=" Račun prihoda i rashoda" sheetId="3" r:id="rId3"/>
    <sheet name="Rashodi prema funkcijskoj kl" sheetId="5" r:id="rId4"/>
    <sheet name="Račun financiranja" sheetId="6" r:id="rId5"/>
    <sheet name="POSEBNI DIO" sheetId="7" r:id="rId6"/>
    <sheet name="List2" sheetId="2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3" l="1"/>
  <c r="G43" i="7" l="1"/>
  <c r="H43" i="7"/>
  <c r="I43" i="7"/>
  <c r="F43" i="7" l="1"/>
  <c r="E43" i="7"/>
  <c r="G30" i="3" l="1"/>
  <c r="G36" i="3"/>
  <c r="H36" i="3"/>
  <c r="I36" i="3"/>
  <c r="H41" i="3" l="1"/>
  <c r="I41" i="3"/>
  <c r="G41" i="3"/>
  <c r="G10" i="3"/>
  <c r="I10" i="3" l="1"/>
  <c r="H10" i="3"/>
  <c r="J11" i="8" l="1"/>
  <c r="J8" i="8"/>
  <c r="I11" i="8"/>
  <c r="I8" i="8"/>
  <c r="J11" i="1"/>
  <c r="J8" i="1"/>
  <c r="I11" i="1"/>
  <c r="I8" i="1"/>
  <c r="I14" i="1" l="1"/>
  <c r="J14" i="8"/>
  <c r="I14" i="8"/>
  <c r="J14" i="1"/>
  <c r="E10" i="3"/>
  <c r="F10" i="3"/>
  <c r="H11" i="8" l="1"/>
  <c r="G11" i="8"/>
  <c r="F11" i="8"/>
  <c r="H8" i="8"/>
  <c r="G8" i="8"/>
  <c r="F8" i="8"/>
  <c r="G14" i="8" l="1"/>
  <c r="H14" i="8"/>
  <c r="F14" i="8"/>
  <c r="H30" i="3"/>
  <c r="I30" i="3"/>
  <c r="G11" i="1" l="1"/>
  <c r="H11" i="1"/>
  <c r="F11" i="1"/>
  <c r="G8" i="1"/>
  <c r="H8" i="1"/>
  <c r="F8" i="1"/>
  <c r="H14" i="1" l="1"/>
  <c r="G14" i="1"/>
  <c r="F14" i="1"/>
</calcChain>
</file>

<file path=xl/sharedStrings.xml><?xml version="1.0" encoding="utf-8"?>
<sst xmlns="http://schemas.openxmlformats.org/spreadsheetml/2006/main" count="299" uniqueCount="122">
  <si>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</si>
  <si>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</si>
  <si>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</si>
  <si>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</si>
  <si>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</si>
  <si>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</si>
  <si>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</si>
  <si>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</si>
  <si>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</si>
  <si>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</si>
  <si>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</si>
  <si>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</si>
  <si>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</si>
  <si>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</si>
  <si>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</si>
  <si>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</si>
  <si>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</si>
  <si>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</si>
  <si>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</si>
  <si>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</si>
  <si>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</si>
  <si>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</si>
  <si>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</si>
  <si>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</si>
  <si>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</si>
  <si>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</si>
  <si>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</si>
  <si>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</si>
  <si>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</si>
  <si>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</si>
  <si>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</si>
  <si>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</si>
  <si>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</si>
  <si>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</si>
  <si>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</si>
  <si>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</si>
  <si>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</si>
  <si>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</si>
  <si>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</si>
  <si>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</si>
  <si>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</si>
  <si>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</si>
  <si>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</si>
  <si>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</si>
  <si>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</si>
  <si>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</si>
  <si>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</si>
  <si>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</si>
  <si>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</si>
  <si>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</si>
  <si>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</si>
  <si>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</si>
  <si>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</si>
  <si>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</si>
  <si>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</si>
  <si>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</si>
  <si>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</si>
  <si>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Financijski rashodi</t>
  </si>
  <si>
    <t>Ostale naknade iz proračuna</t>
  </si>
  <si>
    <t xml:space="preserve">Otplate glavnice </t>
  </si>
  <si>
    <t>FINANCIJSKI PLAN NEUROPSIHIJATRIJSKE BOLNICE DR. IVAN BARBOT POPOVAČA 
ZA 2023. I PROJEKCIJA ZA 2024. I 2025. GODINU</t>
  </si>
  <si>
    <t>Prihodi od imovine</t>
  </si>
  <si>
    <t>Prihodi od upravnih i admin.</t>
  </si>
  <si>
    <t xml:space="preserve">Prihodi od prodaje proizvoda i robe </t>
  </si>
  <si>
    <t>Kazne, upravne mjere i ostali prihodi</t>
  </si>
  <si>
    <t>Rashodi za dodatna ulaganja na nef. Imovini</t>
  </si>
  <si>
    <t>Rashodi za dodatna ulaganja na nefinancijskoj imovini</t>
  </si>
  <si>
    <t>Izdaci za otplatu glavnice primljenih kredita i zajmova kreditnih institucija</t>
  </si>
  <si>
    <t>Ostale naknade građanima i kućanstvima iz proračuna</t>
  </si>
  <si>
    <t>Prihodi za posebne namjene</t>
  </si>
  <si>
    <t>Rad izolacijske jedinice za potrebe SMŽ</t>
  </si>
  <si>
    <t>1.1.</t>
  </si>
  <si>
    <t>Program javnih potreba u zdravstvu</t>
  </si>
  <si>
    <t>Program psiho i socioterapije branitelja oboljelih od PTSP i čl. obitelji</t>
  </si>
  <si>
    <t>PROGRAM  1002</t>
  </si>
  <si>
    <t>Minimalni financijski standard - zdravstvo</t>
  </si>
  <si>
    <t>Financiranje održavanja zdravstvenih ustanova</t>
  </si>
  <si>
    <t>Izvor financiranja 1.6.</t>
  </si>
  <si>
    <t>Opći prihodi zdravstvo</t>
  </si>
  <si>
    <t>Ulaganje u objekte zdravstva</t>
  </si>
  <si>
    <t xml:space="preserve">Kapitalni projekt </t>
  </si>
  <si>
    <t>Izvor prihoda: 4.3.2.</t>
  </si>
  <si>
    <t>Izvor prihoda: 3.1.1.</t>
  </si>
  <si>
    <t>Izvor prihoda: 6.1.1.</t>
  </si>
  <si>
    <t>Izvor prihoda: 7.1.1.</t>
  </si>
  <si>
    <t>Izvor prihoda: 5.2.2.</t>
  </si>
  <si>
    <t>Pomoći</t>
  </si>
  <si>
    <t>Vlastiti izvori</t>
  </si>
  <si>
    <t>Rezultat poslovanja</t>
  </si>
  <si>
    <t>PROGRAM 1003</t>
  </si>
  <si>
    <t>Izvor prihoda: 1.1.</t>
  </si>
  <si>
    <t>Program: 1001</t>
  </si>
  <si>
    <t>Aktivnost:  A100001</t>
  </si>
  <si>
    <t>Aktivnost: A100025</t>
  </si>
  <si>
    <t>Aktivnost: A100014</t>
  </si>
  <si>
    <t>Aktivnost: A100008</t>
  </si>
  <si>
    <t>Izvor prihoda: 6.2.1.</t>
  </si>
  <si>
    <t>KN</t>
  </si>
  <si>
    <t>EUR</t>
  </si>
  <si>
    <t>Primici od prodaje dionica i udjela</t>
  </si>
  <si>
    <t>Donacije</t>
  </si>
  <si>
    <t>Donacija</t>
  </si>
  <si>
    <t>Prihodi od prodaje nef.imov.</t>
  </si>
  <si>
    <t>0760 Poslovi i usluge zdravstva koji nisu drugdje svrstani</t>
  </si>
  <si>
    <t>Uganje u objekte zdravstva- POTRES</t>
  </si>
  <si>
    <t xml:space="preserve">Aktivnost: Ulaganja u objekte zdravstva </t>
  </si>
  <si>
    <t>K 100002</t>
  </si>
  <si>
    <t>Zdravstvene ustanove</t>
  </si>
  <si>
    <t>Aktivnost: A100001</t>
  </si>
  <si>
    <t>Redovna djelatnost - zdravstvene ustanove</t>
  </si>
  <si>
    <t>Vlastiti prihodi - PK</t>
  </si>
  <si>
    <t>Prihodi za posebne namjene HZZO - PK</t>
  </si>
  <si>
    <t>Pomoći - PK</t>
  </si>
  <si>
    <t>Tekuće donacije - PK</t>
  </si>
  <si>
    <t>Kapitalne donacije - PK</t>
  </si>
  <si>
    <t>Prihodi od prodaje nefinancijske imovine - PK</t>
  </si>
  <si>
    <t>Redovna djelatnost - Potres</t>
  </si>
  <si>
    <t>Izvor financiranja: 1.6.</t>
  </si>
  <si>
    <t>Izvor prihoda: 5.2.11.</t>
  </si>
  <si>
    <t>Izvor prihoda: 5.2.1.</t>
  </si>
  <si>
    <t>Pomoći -HZZ - PK</t>
  </si>
  <si>
    <t>Pomoći - Ministarstvo zdravstva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</si>
</sst>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20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4" fontId="3" fillId="9" borderId="4" xfId="0" applyNumberFormat="1" applyFont="1" applyFill="1" applyBorder="1" applyAlignment="1">
      <alignment horizontal="right"/>
    </xf>
    <xf numFmtId="4" fontId="3" fillId="9" borderId="3" xfId="0" applyNumberFormat="1" applyFont="1" applyFill="1" applyBorder="1" applyAlignment="1">
      <alignment horizontal="right"/>
    </xf>
    <xf numFmtId="4" fontId="6" fillId="9" borderId="4" xfId="0" applyNumberFormat="1" applyFont="1" applyFill="1" applyBorder="1" applyAlignment="1">
      <alignment horizontal="right"/>
    </xf>
    <xf numFmtId="4" fontId="6" fillId="9" borderId="3" xfId="0" applyNumberFormat="1" applyFont="1" applyFill="1" applyBorder="1" applyAlignment="1">
      <alignment horizontal="right"/>
    </xf>
    <xf numFmtId="4" fontId="3" fillId="9" borderId="3" xfId="0" applyNumberFormat="1" applyFont="1" applyFill="1" applyBorder="1" applyAlignment="1" applyProtection="1">
      <alignment horizontal="right" wrapText="1"/>
    </xf>
    <xf numFmtId="4" fontId="3" fillId="6" borderId="4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4" fontId="3" fillId="7" borderId="4" xfId="0" applyNumberFormat="1" applyFont="1" applyFill="1" applyBorder="1" applyAlignment="1">
      <alignment horizontal="right"/>
    </xf>
    <xf numFmtId="4" fontId="3" fillId="7" borderId="3" xfId="0" applyNumberFormat="1" applyFont="1" applyFill="1" applyBorder="1" applyAlignment="1">
      <alignment horizontal="right"/>
    </xf>
    <xf numFmtId="4" fontId="3" fillId="7" borderId="3" xfId="0" applyNumberFormat="1" applyFont="1" applyFill="1" applyBorder="1" applyAlignment="1" applyProtection="1">
      <alignment horizontal="right" wrapText="1"/>
    </xf>
    <xf numFmtId="4" fontId="3" fillId="5" borderId="4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8" borderId="4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 applyProtection="1">
      <alignment horizontal="right" wrapText="1"/>
    </xf>
    <xf numFmtId="4" fontId="3" fillId="10" borderId="4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 applyProtection="1">
      <alignment horizontal="right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0" fontId="3" fillId="7" borderId="2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 indent="1"/>
    </xf>
    <xf numFmtId="0" fontId="3" fillId="7" borderId="2" xfId="0" applyNumberFormat="1" applyFont="1" applyFill="1" applyBorder="1" applyAlignment="1" applyProtection="1">
      <alignment horizontal="left" vertical="center" wrapText="1" indent="1"/>
    </xf>
    <xf numFmtId="0" fontId="3" fillId="7" borderId="4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4" fontId="6" fillId="10" borderId="4" xfId="0" applyNumberFormat="1" applyFont="1" applyFill="1" applyBorder="1" applyAlignment="1">
      <alignment horizontal="right"/>
    </xf>
    <xf numFmtId="4" fontId="6" fillId="10" borderId="3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 vertical="center"/>
    </xf>
    <xf numFmtId="4" fontId="3" fillId="9" borderId="3" xfId="0" applyNumberFormat="1" applyFont="1" applyFill="1" applyBorder="1" applyAlignment="1">
      <alignment horizontal="right" vertical="center"/>
    </xf>
    <xf numFmtId="4" fontId="6" fillId="9" borderId="4" xfId="0" applyNumberFormat="1" applyFont="1" applyFill="1" applyBorder="1" applyAlignment="1">
      <alignment horizontal="right" vertical="center"/>
    </xf>
    <xf numFmtId="4" fontId="6" fillId="9" borderId="3" xfId="0" applyNumberFormat="1" applyFont="1" applyFill="1" applyBorder="1" applyAlignment="1">
      <alignment horizontal="right" vertical="center"/>
    </xf>
    <xf numFmtId="4" fontId="6" fillId="6" borderId="4" xfId="0" applyNumberFormat="1" applyFont="1" applyFill="1" applyBorder="1" applyAlignment="1">
      <alignment horizontal="right" vertical="center"/>
    </xf>
    <xf numFmtId="4" fontId="6" fillId="6" borderId="3" xfId="0" applyNumberFormat="1" applyFont="1" applyFill="1" applyBorder="1" applyAlignment="1">
      <alignment horizontal="right" vertical="center"/>
    </xf>
    <xf numFmtId="4" fontId="6" fillId="7" borderId="4" xfId="0" applyNumberFormat="1" applyFont="1" applyFill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 vertical="center"/>
    </xf>
    <xf numFmtId="4" fontId="6" fillId="8" borderId="4" xfId="0" applyNumberFormat="1" applyFont="1" applyFill="1" applyBorder="1" applyAlignment="1">
      <alignment horizontal="right" vertical="center"/>
    </xf>
    <xf numFmtId="4" fontId="6" fillId="8" borderId="3" xfId="0" applyNumberFormat="1" applyFont="1" applyFill="1" applyBorder="1" applyAlignment="1">
      <alignment horizontal="right" vertical="center"/>
    </xf>
    <xf numFmtId="4" fontId="6" fillId="7" borderId="4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20" fillId="9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0" fillId="0" borderId="0" xfId="0" applyNumberFormat="1"/>
    <xf numFmtId="4" fontId="6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6" borderId="4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 applyProtection="1">
      <alignment horizontal="right" wrapText="1"/>
    </xf>
    <xf numFmtId="0" fontId="0" fillId="2" borderId="0" xfId="0" applyFill="1"/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8" borderId="1" xfId="0" applyNumberFormat="1" applyFont="1" applyFill="1" applyBorder="1" applyAlignment="1" applyProtection="1">
      <alignment horizontal="left" vertical="center" wrapText="1"/>
    </xf>
    <xf numFmtId="0" fontId="6" fillId="8" borderId="2" xfId="0" applyNumberFormat="1" applyFont="1" applyFill="1" applyBorder="1" applyAlignment="1" applyProtection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0" fontId="3" fillId="7" borderId="2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 indent="1"/>
    </xf>
    <xf numFmtId="0" fontId="3" fillId="7" borderId="2" xfId="0" applyNumberFormat="1" applyFont="1" applyFill="1" applyBorder="1" applyAlignment="1" applyProtection="1">
      <alignment horizontal="left" vertical="center" wrapText="1" indent="1"/>
    </xf>
    <xf numFmtId="0" fontId="3" fillId="7" borderId="4" xfId="0" applyNumberFormat="1" applyFont="1" applyFill="1" applyBorder="1" applyAlignment="1" applyProtection="1">
      <alignment horizontal="left" vertical="center" wrapText="1" inden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19" fillId="5" borderId="1" xfId="0" applyNumberFormat="1" applyFont="1" applyFill="1" applyBorder="1" applyAlignment="1" applyProtection="1">
      <alignment horizontal="left" vertical="center" wrapText="1"/>
    </xf>
    <xf numFmtId="0" fontId="19" fillId="5" borderId="2" xfId="0" applyNumberFormat="1" applyFont="1" applyFill="1" applyBorder="1" applyAlignment="1" applyProtection="1">
      <alignment horizontal="left" vertical="center" wrapText="1"/>
    </xf>
    <xf numFmtId="0" fontId="19" fillId="5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6" fillId="10" borderId="1" xfId="0" applyNumberFormat="1" applyFont="1" applyFill="1" applyBorder="1" applyAlignment="1" applyProtection="1">
      <alignment horizontal="left" vertical="center" wrapText="1"/>
    </xf>
    <xf numFmtId="0" fontId="6" fillId="10" borderId="2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19" fillId="10" borderId="1" xfId="0" applyNumberFormat="1" applyFont="1" applyFill="1" applyBorder="1" applyAlignment="1" applyProtection="1">
      <alignment horizontal="left" vertical="center" wrapText="1"/>
    </xf>
    <xf numFmtId="0" fontId="19" fillId="10" borderId="2" xfId="0" applyNumberFormat="1" applyFont="1" applyFill="1" applyBorder="1" applyAlignment="1" applyProtection="1">
      <alignment horizontal="left" vertical="center" wrapText="1"/>
    </xf>
    <xf numFmtId="0" fontId="19" fillId="10" borderId="4" xfId="0" applyNumberFormat="1" applyFont="1" applyFill="1" applyBorder="1" applyAlignment="1" applyProtection="1">
      <alignment horizontal="left" vertical="center" wrapText="1"/>
    </xf>
    <xf numFmtId="0" fontId="3" fillId="10" borderId="1" xfId="0" applyNumberFormat="1" applyFont="1" applyFill="1" applyBorder="1" applyAlignment="1" applyProtection="1">
      <alignment horizontal="lef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0" fontId="19" fillId="8" borderId="1" xfId="0" applyNumberFormat="1" applyFont="1" applyFill="1" applyBorder="1" applyAlignment="1" applyProtection="1">
      <alignment horizontal="left" vertical="center" wrapText="1"/>
    </xf>
    <xf numFmtId="0" fontId="19" fillId="8" borderId="2" xfId="0" applyNumberFormat="1" applyFont="1" applyFill="1" applyBorder="1" applyAlignment="1" applyProtection="1">
      <alignment horizontal="left" vertical="center" wrapText="1"/>
    </xf>
    <xf numFmtId="0" fontId="19" fillId="8" borderId="4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19" fillId="7" borderId="1" xfId="0" applyNumberFormat="1" applyFont="1" applyFill="1" applyBorder="1" applyAlignment="1" applyProtection="1">
      <alignment horizontal="left" vertical="center" wrapText="1"/>
    </xf>
    <xf numFmtId="0" fontId="19" fillId="7" borderId="2" xfId="0" applyNumberFormat="1" applyFont="1" applyFill="1" applyBorder="1" applyAlignment="1" applyProtection="1">
      <alignment horizontal="left" vertical="center" wrapText="1"/>
    </xf>
    <xf numFmtId="0" fontId="19" fillId="7" borderId="4" xfId="0" applyNumberFormat="1" applyFont="1" applyFill="1" applyBorder="1" applyAlignment="1" applyProtection="1">
      <alignment horizontal="left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20" fillId="9" borderId="1" xfId="0" applyNumberFormat="1" applyFont="1" applyFill="1" applyBorder="1" applyAlignment="1" applyProtection="1">
      <alignment horizontal="left" vertical="center" wrapText="1"/>
    </xf>
    <xf numFmtId="0" fontId="20" fillId="9" borderId="2" xfId="0" applyNumberFormat="1" applyFont="1" applyFill="1" applyBorder="1" applyAlignment="1" applyProtection="1">
      <alignment horizontal="left" vertical="center" wrapText="1"/>
    </xf>
    <xf numFmtId="0" fontId="20" fillId="9" borderId="4" xfId="0" applyNumberFormat="1" applyFont="1" applyFill="1" applyBorder="1" applyAlignment="1" applyProtection="1">
      <alignment horizontal="left" vertical="center" wrapText="1"/>
    </xf>
    <xf numFmtId="0" fontId="3" fillId="9" borderId="1" xfId="0" applyNumberFormat="1" applyFont="1" applyFill="1" applyBorder="1" applyAlignment="1" applyProtection="1">
      <alignment horizontal="left" vertical="center" wrapText="1"/>
    </xf>
    <xf numFmtId="0" fontId="3" fillId="9" borderId="2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19" fillId="6" borderId="1" xfId="0" applyNumberFormat="1" applyFont="1" applyFill="1" applyBorder="1" applyAlignment="1" applyProtection="1">
      <alignment horizontal="left" vertical="center" wrapText="1"/>
    </xf>
    <xf numFmtId="0" fontId="19" fillId="6" borderId="2" xfId="0" applyNumberFormat="1" applyFont="1" applyFill="1" applyBorder="1" applyAlignment="1" applyProtection="1">
      <alignment horizontal="left" vertical="center" wrapText="1"/>
    </xf>
    <xf numFmtId="0" fontId="19" fillId="6" borderId="4" xfId="0" applyNumberFormat="1" applyFont="1" applyFill="1" applyBorder="1" applyAlignment="1" applyProtection="1">
      <alignment horizontal="left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/>
    </xf>
    <xf numFmtId="0" fontId="3" fillId="6" borderId="2" xfId="0" applyNumberFormat="1" applyFont="1" applyFill="1" applyBorder="1" applyAlignment="1" applyProtection="1">
      <alignment horizontal="left" vertical="center" wrapText="1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 indent="1"/>
    </xf>
    <xf numFmtId="0" fontId="3" fillId="6" borderId="2" xfId="0" applyNumberFormat="1" applyFont="1" applyFill="1" applyBorder="1" applyAlignment="1" applyProtection="1">
      <alignment horizontal="left" vertical="center" wrapText="1" indent="1"/>
    </xf>
    <xf numFmtId="0" fontId="3" fillId="6" borderId="4" xfId="0" applyNumberFormat="1" applyFont="1" applyFill="1" applyBorder="1" applyAlignment="1" applyProtection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4" workbookViewId="0">
      <selection activeCell="N32" sqref="N32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50" t="s">
        <v>60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50" t="s">
        <v>34</v>
      </c>
      <c r="B3" s="150"/>
      <c r="C3" s="150"/>
      <c r="D3" s="150"/>
      <c r="E3" s="150"/>
      <c r="F3" s="150"/>
      <c r="G3" s="150"/>
      <c r="H3" s="150"/>
      <c r="I3" s="152"/>
      <c r="J3" s="152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50" t="s">
        <v>40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34" t="s">
        <v>97</v>
      </c>
    </row>
    <row r="7" spans="1:10" ht="25.5" x14ac:dyDescent="0.25">
      <c r="A7" s="30"/>
      <c r="B7" s="31"/>
      <c r="C7" s="31"/>
      <c r="D7" s="32"/>
      <c r="E7" s="33"/>
      <c r="F7" s="4" t="s">
        <v>42</v>
      </c>
      <c r="G7" s="4" t="s">
        <v>43</v>
      </c>
      <c r="H7" s="4" t="s">
        <v>47</v>
      </c>
      <c r="I7" s="4" t="s">
        <v>48</v>
      </c>
      <c r="J7" s="4" t="s">
        <v>49</v>
      </c>
    </row>
    <row r="8" spans="1:10" x14ac:dyDescent="0.25">
      <c r="A8" s="153" t="s">
        <v>0</v>
      </c>
      <c r="B8" s="154"/>
      <c r="C8" s="154"/>
      <c r="D8" s="154"/>
      <c r="E8" s="155"/>
      <c r="F8" s="132">
        <f>F9+F10</f>
        <v>110268865</v>
      </c>
      <c r="G8" s="132">
        <f t="shared" ref="G8:H8" si="0">G9+G10</f>
        <v>161878776</v>
      </c>
      <c r="H8" s="132">
        <f t="shared" si="0"/>
        <v>163897000</v>
      </c>
      <c r="I8" s="132">
        <f t="shared" ref="I8:J8" si="1">I9+I10</f>
        <v>163897000</v>
      </c>
      <c r="J8" s="132">
        <f t="shared" si="1"/>
        <v>163897000</v>
      </c>
    </row>
    <row r="9" spans="1:10" x14ac:dyDescent="0.25">
      <c r="A9" s="156" t="s">
        <v>1</v>
      </c>
      <c r="B9" s="149"/>
      <c r="C9" s="149"/>
      <c r="D9" s="149"/>
      <c r="E9" s="157"/>
      <c r="F9" s="133">
        <v>110229879</v>
      </c>
      <c r="G9" s="133">
        <v>161847776</v>
      </c>
      <c r="H9" s="133">
        <v>163882000</v>
      </c>
      <c r="I9" s="133">
        <v>163882000</v>
      </c>
      <c r="J9" s="133">
        <v>163882000</v>
      </c>
    </row>
    <row r="10" spans="1:10" x14ac:dyDescent="0.25">
      <c r="A10" s="158" t="s">
        <v>2</v>
      </c>
      <c r="B10" s="157"/>
      <c r="C10" s="157"/>
      <c r="D10" s="157"/>
      <c r="E10" s="157"/>
      <c r="F10" s="133">
        <v>38986</v>
      </c>
      <c r="G10" s="133">
        <v>31000</v>
      </c>
      <c r="H10" s="130">
        <v>15000</v>
      </c>
      <c r="I10" s="133">
        <v>15000</v>
      </c>
      <c r="J10" s="133">
        <v>15000</v>
      </c>
    </row>
    <row r="11" spans="1:10" x14ac:dyDescent="0.25">
      <c r="A11" s="35" t="s">
        <v>3</v>
      </c>
      <c r="B11" s="36"/>
      <c r="C11" s="36"/>
      <c r="D11" s="36"/>
      <c r="E11" s="36"/>
      <c r="F11" s="132">
        <f>F12+F13</f>
        <v>126637186</v>
      </c>
      <c r="G11" s="132">
        <f t="shared" ref="G11:H11" si="2">G12+G13</f>
        <v>135511591</v>
      </c>
      <c r="H11" s="132">
        <f t="shared" si="2"/>
        <v>135230000</v>
      </c>
      <c r="I11" s="132">
        <f t="shared" ref="I11:J11" si="3">I12+I13</f>
        <v>135230000</v>
      </c>
      <c r="J11" s="132">
        <f t="shared" si="3"/>
        <v>135230000</v>
      </c>
    </row>
    <row r="12" spans="1:10" x14ac:dyDescent="0.25">
      <c r="A12" s="148" t="s">
        <v>4</v>
      </c>
      <c r="B12" s="149"/>
      <c r="C12" s="149"/>
      <c r="D12" s="149"/>
      <c r="E12" s="149"/>
      <c r="F12" s="133">
        <v>123032609</v>
      </c>
      <c r="G12" s="133">
        <v>132017300</v>
      </c>
      <c r="H12" s="133">
        <v>132380000</v>
      </c>
      <c r="I12" s="133">
        <v>132380000</v>
      </c>
      <c r="J12" s="133">
        <v>132380000</v>
      </c>
    </row>
    <row r="13" spans="1:10" x14ac:dyDescent="0.25">
      <c r="A13" s="162" t="s">
        <v>5</v>
      </c>
      <c r="B13" s="157"/>
      <c r="C13" s="157"/>
      <c r="D13" s="157"/>
      <c r="E13" s="157"/>
      <c r="F13" s="134">
        <v>3604577</v>
      </c>
      <c r="G13" s="134">
        <v>3494291</v>
      </c>
      <c r="H13" s="134">
        <v>2850000</v>
      </c>
      <c r="I13" s="134">
        <v>2850000</v>
      </c>
      <c r="J13" s="134">
        <v>2850000</v>
      </c>
    </row>
    <row r="14" spans="1:10" x14ac:dyDescent="0.25">
      <c r="A14" s="161" t="s">
        <v>6</v>
      </c>
      <c r="B14" s="154"/>
      <c r="C14" s="154"/>
      <c r="D14" s="154"/>
      <c r="E14" s="154"/>
      <c r="F14" s="132">
        <f>F8-F11</f>
        <v>-16368321</v>
      </c>
      <c r="G14" s="132">
        <f t="shared" ref="G14:H14" si="4">G8-G11</f>
        <v>26367185</v>
      </c>
      <c r="H14" s="132">
        <f t="shared" si="4"/>
        <v>28667000</v>
      </c>
      <c r="I14" s="132">
        <f t="shared" ref="I14:J14" si="5">I8-I11</f>
        <v>28667000</v>
      </c>
      <c r="J14" s="132">
        <f t="shared" si="5"/>
        <v>28667000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50" t="s">
        <v>41</v>
      </c>
      <c r="B16" s="151"/>
      <c r="C16" s="151"/>
      <c r="D16" s="151"/>
      <c r="E16" s="151"/>
      <c r="F16" s="151"/>
      <c r="G16" s="151"/>
      <c r="H16" s="151"/>
      <c r="I16" s="151"/>
      <c r="J16" s="151"/>
    </row>
    <row r="17" spans="1:10" ht="18" x14ac:dyDescent="0.25">
      <c r="A17" s="27"/>
      <c r="B17" s="25"/>
      <c r="C17" s="25"/>
      <c r="D17" s="25"/>
      <c r="E17" s="25"/>
      <c r="F17" s="25"/>
      <c r="G17" s="25"/>
      <c r="H17" s="26"/>
      <c r="I17" s="26"/>
      <c r="J17" s="26"/>
    </row>
    <row r="18" spans="1:10" ht="25.5" x14ac:dyDescent="0.25">
      <c r="A18" s="30"/>
      <c r="B18" s="31"/>
      <c r="C18" s="31"/>
      <c r="D18" s="32"/>
      <c r="E18" s="33"/>
      <c r="F18" s="4" t="s">
        <v>12</v>
      </c>
      <c r="G18" s="4" t="s">
        <v>13</v>
      </c>
      <c r="H18" s="4" t="s">
        <v>47</v>
      </c>
      <c r="I18" s="4" t="s">
        <v>48</v>
      </c>
      <c r="J18" s="4" t="s">
        <v>49</v>
      </c>
    </row>
    <row r="19" spans="1:10" ht="15.75" customHeight="1" x14ac:dyDescent="0.25">
      <c r="A19" s="156" t="s">
        <v>8</v>
      </c>
      <c r="B19" s="159"/>
      <c r="C19" s="159"/>
      <c r="D19" s="159"/>
      <c r="E19" s="160"/>
      <c r="F19" s="134">
        <v>0</v>
      </c>
      <c r="G19" s="134">
        <v>682815</v>
      </c>
      <c r="H19" s="134">
        <v>0</v>
      </c>
      <c r="I19" s="134">
        <v>0</v>
      </c>
      <c r="J19" s="134">
        <v>0</v>
      </c>
    </row>
    <row r="20" spans="1:10" x14ac:dyDescent="0.25">
      <c r="A20" s="156" t="s">
        <v>9</v>
      </c>
      <c r="B20" s="149"/>
      <c r="C20" s="149"/>
      <c r="D20" s="149"/>
      <c r="E20" s="149"/>
      <c r="F20" s="134">
        <v>598678</v>
      </c>
      <c r="G20" s="134">
        <v>50000</v>
      </c>
      <c r="H20" s="134">
        <v>50000</v>
      </c>
      <c r="I20" s="134">
        <v>50000</v>
      </c>
      <c r="J20" s="134">
        <v>0</v>
      </c>
    </row>
    <row r="21" spans="1:10" x14ac:dyDescent="0.25">
      <c r="A21" s="161" t="s">
        <v>10</v>
      </c>
      <c r="B21" s="154"/>
      <c r="C21" s="154"/>
      <c r="D21" s="154"/>
      <c r="E21" s="154"/>
      <c r="F21" s="132">
        <v>-598678</v>
      </c>
      <c r="G21" s="132">
        <v>632815</v>
      </c>
      <c r="H21" s="132">
        <v>-50000</v>
      </c>
      <c r="I21" s="132">
        <v>-50000</v>
      </c>
      <c r="J21" s="132">
        <v>0</v>
      </c>
    </row>
    <row r="22" spans="1:10" ht="18" x14ac:dyDescent="0.25">
      <c r="A22" s="24"/>
      <c r="B22" s="25"/>
      <c r="C22" s="25"/>
      <c r="D22" s="25"/>
      <c r="E22" s="25"/>
      <c r="F22" s="25"/>
      <c r="G22" s="25"/>
      <c r="H22" s="26"/>
      <c r="I22" s="26"/>
      <c r="J22" s="26"/>
    </row>
    <row r="23" spans="1:10" ht="18" customHeight="1" x14ac:dyDescent="0.25">
      <c r="A23" s="150" t="s">
        <v>54</v>
      </c>
      <c r="B23" s="151"/>
      <c r="C23" s="151"/>
      <c r="D23" s="151"/>
      <c r="E23" s="151"/>
      <c r="F23" s="151"/>
      <c r="G23" s="151"/>
      <c r="H23" s="151"/>
      <c r="I23" s="151"/>
      <c r="J23" s="151"/>
    </row>
    <row r="24" spans="1:10" ht="18" x14ac:dyDescent="0.25">
      <c r="A24" s="24"/>
      <c r="B24" s="25"/>
      <c r="C24" s="25"/>
      <c r="D24" s="25"/>
      <c r="E24" s="25"/>
      <c r="F24" s="25"/>
      <c r="G24" s="25"/>
      <c r="H24" s="26"/>
      <c r="I24" s="26"/>
      <c r="J24" s="26"/>
    </row>
    <row r="25" spans="1:10" ht="25.5" x14ac:dyDescent="0.25">
      <c r="A25" s="30"/>
      <c r="B25" s="31"/>
      <c r="C25" s="31"/>
      <c r="D25" s="32"/>
      <c r="E25" s="33"/>
      <c r="F25" s="4" t="s">
        <v>12</v>
      </c>
      <c r="G25" s="4" t="s">
        <v>13</v>
      </c>
      <c r="H25" s="4" t="s">
        <v>47</v>
      </c>
      <c r="I25" s="4" t="s">
        <v>48</v>
      </c>
      <c r="J25" s="4" t="s">
        <v>49</v>
      </c>
    </row>
    <row r="26" spans="1:10" x14ac:dyDescent="0.25">
      <c r="A26" s="165" t="s">
        <v>44</v>
      </c>
      <c r="B26" s="166"/>
      <c r="C26" s="166"/>
      <c r="D26" s="166"/>
      <c r="E26" s="167"/>
      <c r="F26" s="135">
        <v>-58956396</v>
      </c>
      <c r="G26" s="135">
        <v>-75923395</v>
      </c>
      <c r="H26" s="135">
        <v>-48923395</v>
      </c>
      <c r="I26" s="135">
        <v>-20256395</v>
      </c>
      <c r="J26" s="136">
        <v>8410605</v>
      </c>
    </row>
    <row r="27" spans="1:10" ht="30" customHeight="1" x14ac:dyDescent="0.25">
      <c r="A27" s="168" t="s">
        <v>7</v>
      </c>
      <c r="B27" s="169"/>
      <c r="C27" s="169"/>
      <c r="D27" s="169"/>
      <c r="E27" s="170"/>
      <c r="F27" s="137">
        <v>-16966999</v>
      </c>
      <c r="G27" s="137">
        <v>27000000</v>
      </c>
      <c r="H27" s="137">
        <v>28667000</v>
      </c>
      <c r="I27" s="137">
        <v>28667000</v>
      </c>
      <c r="J27" s="138">
        <v>28717000</v>
      </c>
    </row>
    <row r="28" spans="1:10" x14ac:dyDescent="0.25">
      <c r="F28" s="139"/>
      <c r="G28" s="139"/>
      <c r="H28" s="139"/>
      <c r="I28" s="139"/>
      <c r="J28" s="139"/>
    </row>
    <row r="29" spans="1:10" x14ac:dyDescent="0.25">
      <c r="F29" s="139"/>
      <c r="G29" s="139"/>
      <c r="H29" s="139"/>
      <c r="I29" s="139"/>
      <c r="J29" s="139"/>
    </row>
    <row r="30" spans="1:10" x14ac:dyDescent="0.25">
      <c r="A30" s="148" t="s">
        <v>11</v>
      </c>
      <c r="B30" s="149"/>
      <c r="C30" s="149"/>
      <c r="D30" s="149"/>
      <c r="E30" s="149"/>
      <c r="F30" s="134">
        <v>-16966999</v>
      </c>
      <c r="G30" s="134">
        <v>27000000</v>
      </c>
      <c r="H30" s="134">
        <v>28667000</v>
      </c>
      <c r="I30" s="134">
        <v>28667000</v>
      </c>
      <c r="J30" s="134">
        <v>37127605</v>
      </c>
    </row>
    <row r="31" spans="1:10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 x14ac:dyDescent="0.25">
      <c r="A32" s="163" t="s">
        <v>55</v>
      </c>
      <c r="B32" s="164"/>
      <c r="C32" s="164"/>
      <c r="D32" s="164"/>
      <c r="E32" s="164"/>
      <c r="F32" s="164"/>
      <c r="G32" s="164"/>
      <c r="H32" s="164"/>
      <c r="I32" s="164"/>
      <c r="J32" s="164"/>
    </row>
    <row r="33" spans="1:10" ht="8.25" customHeight="1" x14ac:dyDescent="0.25"/>
    <row r="34" spans="1:10" x14ac:dyDescent="0.25">
      <c r="A34" s="163" t="s">
        <v>45</v>
      </c>
      <c r="B34" s="164"/>
      <c r="C34" s="164"/>
      <c r="D34" s="164"/>
      <c r="E34" s="164"/>
      <c r="F34" s="164"/>
      <c r="G34" s="164"/>
      <c r="H34" s="164"/>
      <c r="I34" s="164"/>
      <c r="J34" s="164"/>
    </row>
    <row r="35" spans="1:10" ht="8.25" customHeight="1" x14ac:dyDescent="0.25"/>
    <row r="36" spans="1:10" ht="29.25" customHeight="1" x14ac:dyDescent="0.25">
      <c r="A36" s="163" t="s">
        <v>46</v>
      </c>
      <c r="B36" s="164"/>
      <c r="C36" s="164"/>
      <c r="D36" s="164"/>
      <c r="E36" s="164"/>
      <c r="F36" s="164"/>
      <c r="G36" s="164"/>
      <c r="H36" s="164"/>
      <c r="I36" s="164"/>
      <c r="J36" s="164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4" workbookViewId="0">
      <selection activeCell="H9" sqref="H9"/>
    </sheetView>
  </sheetViews>
  <sheetFormatPr defaultRowHeight="15" x14ac:dyDescent="0.25"/>
  <cols>
    <col min="5" max="10" width="25.28515625" customWidth="1"/>
  </cols>
  <sheetData>
    <row r="1" spans="1:10" ht="15.75" x14ac:dyDescent="0.25">
      <c r="A1" s="150" t="s">
        <v>60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5.75" x14ac:dyDescent="0.25">
      <c r="A3" s="150" t="s">
        <v>34</v>
      </c>
      <c r="B3" s="150"/>
      <c r="C3" s="150"/>
      <c r="D3" s="150"/>
      <c r="E3" s="150"/>
      <c r="F3" s="150"/>
      <c r="G3" s="150"/>
      <c r="H3" s="150"/>
      <c r="I3" s="152"/>
      <c r="J3" s="152"/>
    </row>
    <row r="4" spans="1:10" ht="18" x14ac:dyDescent="0.25">
      <c r="A4" s="27"/>
      <c r="B4" s="27"/>
      <c r="C4" s="27"/>
      <c r="D4" s="27"/>
      <c r="E4" s="27"/>
      <c r="F4" s="27"/>
      <c r="G4" s="27"/>
      <c r="H4" s="27"/>
      <c r="I4" s="6"/>
      <c r="J4" s="6"/>
    </row>
    <row r="5" spans="1:10" ht="15.75" x14ac:dyDescent="0.25">
      <c r="A5" s="150" t="s">
        <v>40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34" t="s">
        <v>98</v>
      </c>
    </row>
    <row r="7" spans="1:10" ht="25.5" x14ac:dyDescent="0.25">
      <c r="A7" s="30"/>
      <c r="B7" s="31"/>
      <c r="C7" s="31"/>
      <c r="D7" s="32"/>
      <c r="E7" s="33"/>
      <c r="F7" s="4" t="s">
        <v>42</v>
      </c>
      <c r="G7" s="4" t="s">
        <v>43</v>
      </c>
      <c r="H7" s="4" t="s">
        <v>47</v>
      </c>
      <c r="I7" s="4" t="s">
        <v>48</v>
      </c>
      <c r="J7" s="4" t="s">
        <v>49</v>
      </c>
    </row>
    <row r="8" spans="1:10" x14ac:dyDescent="0.25">
      <c r="A8" s="153" t="s">
        <v>0</v>
      </c>
      <c r="B8" s="154"/>
      <c r="C8" s="154"/>
      <c r="D8" s="154"/>
      <c r="E8" s="155"/>
      <c r="F8" s="132">
        <f>F9+F10</f>
        <v>14635193</v>
      </c>
      <c r="G8" s="132">
        <f t="shared" ref="G8:H8" si="0">G9+G10</f>
        <v>21485005</v>
      </c>
      <c r="H8" s="132">
        <f t="shared" si="0"/>
        <v>21754860.440000001</v>
      </c>
      <c r="I8" s="132">
        <f t="shared" ref="I8:J8" si="1">I9+I10</f>
        <v>21754860.440000001</v>
      </c>
      <c r="J8" s="132">
        <f t="shared" si="1"/>
        <v>21754860.440000001</v>
      </c>
    </row>
    <row r="9" spans="1:10" x14ac:dyDescent="0.25">
      <c r="A9" s="156" t="s">
        <v>1</v>
      </c>
      <c r="B9" s="149"/>
      <c r="C9" s="149"/>
      <c r="D9" s="149"/>
      <c r="E9" s="157"/>
      <c r="F9" s="133">
        <v>14630019</v>
      </c>
      <c r="G9" s="133">
        <v>21480891</v>
      </c>
      <c r="H9" s="133">
        <v>21752869.440000001</v>
      </c>
      <c r="I9" s="133">
        <v>21752869.440000001</v>
      </c>
      <c r="J9" s="133">
        <v>21752869.440000001</v>
      </c>
    </row>
    <row r="10" spans="1:10" x14ac:dyDescent="0.25">
      <c r="A10" s="158" t="s">
        <v>2</v>
      </c>
      <c r="B10" s="157"/>
      <c r="C10" s="157"/>
      <c r="D10" s="157"/>
      <c r="E10" s="157"/>
      <c r="F10" s="133">
        <v>5174</v>
      </c>
      <c r="G10" s="133">
        <v>4114</v>
      </c>
      <c r="H10" s="133">
        <v>1991</v>
      </c>
      <c r="I10" s="133">
        <v>1991</v>
      </c>
      <c r="J10" s="133">
        <v>1991</v>
      </c>
    </row>
    <row r="11" spans="1:10" x14ac:dyDescent="0.25">
      <c r="A11" s="35" t="s">
        <v>3</v>
      </c>
      <c r="B11" s="89"/>
      <c r="C11" s="89"/>
      <c r="D11" s="89"/>
      <c r="E11" s="89"/>
      <c r="F11" s="132">
        <f>F12+F13</f>
        <v>16887101</v>
      </c>
      <c r="G11" s="132">
        <f t="shared" ref="G11:H11" si="2">G12+G13</f>
        <v>17985479</v>
      </c>
      <c r="H11" s="132">
        <f t="shared" si="2"/>
        <v>18007830</v>
      </c>
      <c r="I11" s="132">
        <f t="shared" ref="I11:J11" si="3">I12+I13</f>
        <v>18007830</v>
      </c>
      <c r="J11" s="132">
        <f t="shared" si="3"/>
        <v>18007830</v>
      </c>
    </row>
    <row r="12" spans="1:10" x14ac:dyDescent="0.25">
      <c r="A12" s="148" t="s">
        <v>4</v>
      </c>
      <c r="B12" s="149"/>
      <c r="C12" s="149"/>
      <c r="D12" s="149"/>
      <c r="E12" s="149"/>
      <c r="F12" s="133">
        <v>16408692</v>
      </c>
      <c r="G12" s="133">
        <v>17521707</v>
      </c>
      <c r="H12" s="133">
        <v>17629570</v>
      </c>
      <c r="I12" s="133">
        <v>17629570</v>
      </c>
      <c r="J12" s="133">
        <v>17629570</v>
      </c>
    </row>
    <row r="13" spans="1:10" x14ac:dyDescent="0.25">
      <c r="A13" s="162" t="s">
        <v>5</v>
      </c>
      <c r="B13" s="157"/>
      <c r="C13" s="157"/>
      <c r="D13" s="157"/>
      <c r="E13" s="157"/>
      <c r="F13" s="134">
        <v>478409</v>
      </c>
      <c r="G13" s="134">
        <v>463772</v>
      </c>
      <c r="H13" s="134">
        <v>378260</v>
      </c>
      <c r="I13" s="134">
        <v>378260</v>
      </c>
      <c r="J13" s="134">
        <v>378260</v>
      </c>
    </row>
    <row r="14" spans="1:10" x14ac:dyDescent="0.25">
      <c r="A14" s="161" t="s">
        <v>6</v>
      </c>
      <c r="B14" s="154"/>
      <c r="C14" s="154"/>
      <c r="D14" s="154"/>
      <c r="E14" s="154"/>
      <c r="F14" s="132">
        <f>F8-F11</f>
        <v>-2251908</v>
      </c>
      <c r="G14" s="132">
        <f t="shared" ref="G14:H14" si="4">G8-G11</f>
        <v>3499526</v>
      </c>
      <c r="H14" s="132">
        <f t="shared" si="4"/>
        <v>3747030.4400000013</v>
      </c>
      <c r="I14" s="132">
        <f t="shared" ref="I14:J14" si="5">I8-I11</f>
        <v>3747030.4400000013</v>
      </c>
      <c r="J14" s="132">
        <f t="shared" si="5"/>
        <v>3747030.4400000013</v>
      </c>
    </row>
    <row r="15" spans="1:10" ht="18" x14ac:dyDescent="0.25">
      <c r="A15" s="27"/>
      <c r="B15" s="25"/>
      <c r="C15" s="25"/>
      <c r="D15" s="25"/>
      <c r="E15" s="25"/>
      <c r="F15" s="25"/>
      <c r="G15" s="25"/>
      <c r="H15" s="26"/>
      <c r="I15" s="26"/>
      <c r="J15" s="26"/>
    </row>
    <row r="16" spans="1:10" ht="15.75" x14ac:dyDescent="0.25">
      <c r="A16" s="150" t="s">
        <v>41</v>
      </c>
      <c r="B16" s="151"/>
      <c r="C16" s="151"/>
      <c r="D16" s="151"/>
      <c r="E16" s="151"/>
      <c r="F16" s="151"/>
      <c r="G16" s="151"/>
      <c r="H16" s="151"/>
      <c r="I16" s="151"/>
      <c r="J16" s="151"/>
    </row>
    <row r="17" spans="1:10" ht="18" x14ac:dyDescent="0.25">
      <c r="A17" s="27"/>
      <c r="B17" s="25"/>
      <c r="C17" s="25"/>
      <c r="D17" s="25"/>
      <c r="E17" s="25"/>
      <c r="F17" s="25"/>
      <c r="G17" s="25"/>
      <c r="H17" s="26"/>
      <c r="I17" s="26"/>
      <c r="J17" s="26"/>
    </row>
    <row r="18" spans="1:10" ht="25.5" x14ac:dyDescent="0.25">
      <c r="A18" s="30"/>
      <c r="B18" s="31"/>
      <c r="C18" s="31"/>
      <c r="D18" s="32"/>
      <c r="E18" s="33"/>
      <c r="F18" s="4" t="s">
        <v>12</v>
      </c>
      <c r="G18" s="4" t="s">
        <v>13</v>
      </c>
      <c r="H18" s="4" t="s">
        <v>47</v>
      </c>
      <c r="I18" s="4" t="s">
        <v>48</v>
      </c>
      <c r="J18" s="4" t="s">
        <v>49</v>
      </c>
    </row>
    <row r="19" spans="1:10" x14ac:dyDescent="0.25">
      <c r="A19" s="156" t="s">
        <v>8</v>
      </c>
      <c r="B19" s="159"/>
      <c r="C19" s="159"/>
      <c r="D19" s="159"/>
      <c r="E19" s="160"/>
      <c r="F19" s="134">
        <v>0</v>
      </c>
      <c r="G19" s="134">
        <v>90625</v>
      </c>
      <c r="H19" s="134">
        <v>0</v>
      </c>
      <c r="I19" s="134">
        <v>0</v>
      </c>
      <c r="J19" s="134">
        <v>0</v>
      </c>
    </row>
    <row r="20" spans="1:10" x14ac:dyDescent="0.25">
      <c r="A20" s="156" t="s">
        <v>9</v>
      </c>
      <c r="B20" s="149"/>
      <c r="C20" s="149"/>
      <c r="D20" s="149"/>
      <c r="E20" s="149"/>
      <c r="F20" s="134">
        <v>79458</v>
      </c>
      <c r="G20" s="134">
        <v>6636</v>
      </c>
      <c r="H20" s="134">
        <v>6636</v>
      </c>
      <c r="I20" s="134">
        <v>6636</v>
      </c>
      <c r="J20" s="134">
        <v>0</v>
      </c>
    </row>
    <row r="21" spans="1:10" x14ac:dyDescent="0.25">
      <c r="A21" s="161" t="s">
        <v>10</v>
      </c>
      <c r="B21" s="154"/>
      <c r="C21" s="154"/>
      <c r="D21" s="154"/>
      <c r="E21" s="154"/>
      <c r="F21" s="132">
        <v>-79458</v>
      </c>
      <c r="G21" s="132">
        <v>97261</v>
      </c>
      <c r="H21" s="132">
        <v>0</v>
      </c>
      <c r="I21" s="132">
        <v>0</v>
      </c>
      <c r="J21" s="132">
        <v>0</v>
      </c>
    </row>
    <row r="22" spans="1:10" ht="18" x14ac:dyDescent="0.25">
      <c r="A22" s="24"/>
      <c r="B22" s="25"/>
      <c r="C22" s="25"/>
      <c r="D22" s="25"/>
      <c r="E22" s="25"/>
      <c r="F22" s="25"/>
      <c r="G22" s="25"/>
      <c r="H22" s="26"/>
      <c r="I22" s="26"/>
      <c r="J22" s="26"/>
    </row>
    <row r="23" spans="1:10" ht="15.75" x14ac:dyDescent="0.25">
      <c r="A23" s="150" t="s">
        <v>54</v>
      </c>
      <c r="B23" s="151"/>
      <c r="C23" s="151"/>
      <c r="D23" s="151"/>
      <c r="E23" s="151"/>
      <c r="F23" s="151"/>
      <c r="G23" s="151"/>
      <c r="H23" s="151"/>
      <c r="I23" s="151"/>
      <c r="J23" s="151"/>
    </row>
    <row r="24" spans="1:10" ht="18" x14ac:dyDescent="0.25">
      <c r="A24" s="24"/>
      <c r="B24" s="25"/>
      <c r="C24" s="25"/>
      <c r="D24" s="25"/>
      <c r="E24" s="25"/>
      <c r="F24" s="25"/>
      <c r="G24" s="25"/>
      <c r="H24" s="26"/>
      <c r="I24" s="26"/>
      <c r="J24" s="26"/>
    </row>
    <row r="25" spans="1:10" ht="25.5" x14ac:dyDescent="0.25">
      <c r="A25" s="30"/>
      <c r="B25" s="31"/>
      <c r="C25" s="31"/>
      <c r="D25" s="32"/>
      <c r="E25" s="33"/>
      <c r="F25" s="4" t="s">
        <v>12</v>
      </c>
      <c r="G25" s="4" t="s">
        <v>13</v>
      </c>
      <c r="H25" s="4" t="s">
        <v>47</v>
      </c>
      <c r="I25" s="4" t="s">
        <v>48</v>
      </c>
      <c r="J25" s="4" t="s">
        <v>49</v>
      </c>
    </row>
    <row r="26" spans="1:10" x14ac:dyDescent="0.25">
      <c r="A26" s="165" t="s">
        <v>44</v>
      </c>
      <c r="B26" s="166"/>
      <c r="C26" s="166"/>
      <c r="D26" s="166"/>
      <c r="E26" s="167"/>
      <c r="F26" s="135">
        <v>-7824858</v>
      </c>
      <c r="G26" s="135">
        <v>-10076766</v>
      </c>
      <c r="H26" s="135">
        <v>-6493250</v>
      </c>
      <c r="I26" s="135">
        <v>-2688486</v>
      </c>
      <c r="J26" s="136">
        <v>1116279</v>
      </c>
    </row>
    <row r="27" spans="1:10" ht="26.25" customHeight="1" x14ac:dyDescent="0.25">
      <c r="A27" s="168" t="s">
        <v>7</v>
      </c>
      <c r="B27" s="169"/>
      <c r="C27" s="169"/>
      <c r="D27" s="169"/>
      <c r="E27" s="170"/>
      <c r="F27" s="137">
        <v>-2251908</v>
      </c>
      <c r="G27" s="137">
        <v>3583516</v>
      </c>
      <c r="H27" s="137">
        <v>3804766</v>
      </c>
      <c r="I27" s="137">
        <v>3804766</v>
      </c>
      <c r="J27" s="138">
        <v>3804766</v>
      </c>
    </row>
    <row r="28" spans="1:10" x14ac:dyDescent="0.25">
      <c r="F28" s="139"/>
      <c r="G28" s="139"/>
      <c r="H28" s="139"/>
      <c r="I28" s="139"/>
      <c r="J28" s="139"/>
    </row>
    <row r="29" spans="1:10" x14ac:dyDescent="0.25">
      <c r="F29" s="139"/>
      <c r="G29" s="139"/>
      <c r="H29" s="139"/>
      <c r="I29" s="139"/>
      <c r="J29" s="139"/>
    </row>
    <row r="30" spans="1:10" x14ac:dyDescent="0.25">
      <c r="A30" s="148" t="s">
        <v>11</v>
      </c>
      <c r="B30" s="149"/>
      <c r="C30" s="149"/>
      <c r="D30" s="149"/>
      <c r="E30" s="149"/>
      <c r="F30" s="134">
        <v>-2251907</v>
      </c>
      <c r="G30" s="134">
        <v>3583516</v>
      </c>
      <c r="H30" s="134">
        <v>3804766</v>
      </c>
      <c r="I30" s="134">
        <v>3804766</v>
      </c>
      <c r="J30" s="134">
        <v>3804766</v>
      </c>
    </row>
    <row r="31" spans="1:10" ht="23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30" customHeight="1" x14ac:dyDescent="0.25">
      <c r="A32" s="163" t="s">
        <v>55</v>
      </c>
      <c r="B32" s="164"/>
      <c r="C32" s="164"/>
      <c r="D32" s="164"/>
      <c r="E32" s="164"/>
      <c r="F32" s="164"/>
      <c r="G32" s="164"/>
      <c r="H32" s="164"/>
      <c r="I32" s="164"/>
      <c r="J32" s="164"/>
    </row>
    <row r="34" spans="1:10" x14ac:dyDescent="0.25">
      <c r="A34" s="163" t="s">
        <v>45</v>
      </c>
      <c r="B34" s="164"/>
      <c r="C34" s="164"/>
      <c r="D34" s="164"/>
      <c r="E34" s="164"/>
      <c r="F34" s="164"/>
      <c r="G34" s="164"/>
      <c r="H34" s="164"/>
      <c r="I34" s="164"/>
      <c r="J34" s="164"/>
    </row>
    <row r="36" spans="1:10" ht="24.75" customHeight="1" x14ac:dyDescent="0.25">
      <c r="A36" s="163" t="s">
        <v>46</v>
      </c>
      <c r="B36" s="164"/>
      <c r="C36" s="164"/>
      <c r="D36" s="164"/>
      <c r="E36" s="164"/>
      <c r="F36" s="164"/>
      <c r="G36" s="164"/>
      <c r="H36" s="164"/>
      <c r="I36" s="164"/>
      <c r="J36" s="164"/>
    </row>
  </sheetData>
  <mergeCells count="20">
    <mergeCell ref="A34:J34"/>
    <mergeCell ref="A36:J36"/>
    <mergeCell ref="A21:E21"/>
    <mergeCell ref="A23:J23"/>
    <mergeCell ref="A26:E26"/>
    <mergeCell ref="A27:E27"/>
    <mergeCell ref="A30:E30"/>
    <mergeCell ref="A32:J32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31" workbookViewId="0">
      <selection activeCell="G52" sqref="G5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" customWidth="1"/>
    <col min="4" max="9" width="25.28515625" customWidth="1"/>
  </cols>
  <sheetData>
    <row r="1" spans="1:9" ht="42" customHeight="1" x14ac:dyDescent="0.25">
      <c r="A1" s="150" t="s">
        <v>60</v>
      </c>
      <c r="B1" s="150"/>
      <c r="C1" s="150"/>
      <c r="D1" s="150"/>
      <c r="E1" s="150"/>
      <c r="F1" s="150"/>
      <c r="G1" s="150"/>
      <c r="H1" s="150"/>
      <c r="I1" s="15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50" t="s">
        <v>34</v>
      </c>
      <c r="B3" s="150"/>
      <c r="C3" s="150"/>
      <c r="D3" s="150"/>
      <c r="E3" s="150"/>
      <c r="F3" s="150"/>
      <c r="G3" s="150"/>
      <c r="H3" s="152"/>
      <c r="I3" s="15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50" t="s">
        <v>15</v>
      </c>
      <c r="B5" s="151"/>
      <c r="C5" s="151"/>
      <c r="D5" s="151"/>
      <c r="E5" s="151"/>
      <c r="F5" s="151"/>
      <c r="G5" s="151"/>
      <c r="H5" s="151"/>
      <c r="I5" s="151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150" t="s">
        <v>1</v>
      </c>
      <c r="B7" s="171"/>
      <c r="C7" s="171"/>
      <c r="D7" s="171"/>
      <c r="E7" s="171"/>
      <c r="F7" s="171"/>
      <c r="G7" s="171"/>
      <c r="H7" s="171"/>
      <c r="I7" s="171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3" t="s">
        <v>16</v>
      </c>
      <c r="B9" s="22" t="s">
        <v>17</v>
      </c>
      <c r="C9" s="22" t="s">
        <v>18</v>
      </c>
      <c r="D9" s="22" t="s">
        <v>14</v>
      </c>
      <c r="E9" s="22" t="s">
        <v>12</v>
      </c>
      <c r="F9" s="23" t="s">
        <v>13</v>
      </c>
      <c r="G9" s="23" t="s">
        <v>47</v>
      </c>
      <c r="H9" s="23" t="s">
        <v>48</v>
      </c>
      <c r="I9" s="23" t="s">
        <v>49</v>
      </c>
    </row>
    <row r="10" spans="1:9" ht="15.75" customHeight="1" x14ac:dyDescent="0.25">
      <c r="A10" s="12">
        <v>6</v>
      </c>
      <c r="B10" s="12"/>
      <c r="C10" s="12"/>
      <c r="D10" s="12" t="s">
        <v>19</v>
      </c>
      <c r="E10" s="140">
        <f>E11+E13+E15+E17+E20+E23+E25+E28</f>
        <v>14635192</v>
      </c>
      <c r="F10" s="140">
        <f>F11+F13+F15+F17+F20+F23+F25+F28</f>
        <v>21575630</v>
      </c>
      <c r="G10" s="140">
        <f>G11+G13+G15+G17+G20+G23+G25+G28</f>
        <v>21752869.439999998</v>
      </c>
      <c r="H10" s="140">
        <f t="shared" ref="H10:I10" si="0">H11+H13+H15+H17+H20+H23+H25+H28</f>
        <v>21752869.439999998</v>
      </c>
      <c r="I10" s="140">
        <f t="shared" si="0"/>
        <v>21752869.439999998</v>
      </c>
    </row>
    <row r="11" spans="1:9" ht="38.25" x14ac:dyDescent="0.25">
      <c r="A11" s="12"/>
      <c r="B11" s="12">
        <v>63</v>
      </c>
      <c r="C11" s="17"/>
      <c r="D11" s="12" t="s">
        <v>51</v>
      </c>
      <c r="E11" s="141">
        <v>798045</v>
      </c>
      <c r="F11" s="129">
        <v>5007571</v>
      </c>
      <c r="G11" s="129">
        <v>4662589</v>
      </c>
      <c r="H11" s="129">
        <v>4662589</v>
      </c>
      <c r="I11" s="129">
        <v>4662589</v>
      </c>
    </row>
    <row r="12" spans="1:9" x14ac:dyDescent="0.25">
      <c r="A12" s="13"/>
      <c r="B12" s="90"/>
      <c r="C12" s="13">
        <v>52</v>
      </c>
      <c r="D12" s="13" t="s">
        <v>86</v>
      </c>
      <c r="E12" s="142">
        <v>798045</v>
      </c>
      <c r="F12" s="131">
        <v>5007571</v>
      </c>
      <c r="G12" s="131">
        <v>4662589</v>
      </c>
      <c r="H12" s="131">
        <v>4662589</v>
      </c>
      <c r="I12" s="131">
        <v>4662589</v>
      </c>
    </row>
    <row r="13" spans="1:9" x14ac:dyDescent="0.25">
      <c r="A13" s="13"/>
      <c r="B13" s="90">
        <v>64</v>
      </c>
      <c r="C13" s="13"/>
      <c r="D13" s="90" t="s">
        <v>61</v>
      </c>
      <c r="E13" s="140">
        <v>5369</v>
      </c>
      <c r="F13" s="130">
        <v>12089</v>
      </c>
      <c r="G13" s="130">
        <v>3</v>
      </c>
      <c r="H13" s="130">
        <v>3</v>
      </c>
      <c r="I13" s="130">
        <v>3</v>
      </c>
    </row>
    <row r="14" spans="1:9" x14ac:dyDescent="0.25">
      <c r="A14" s="13"/>
      <c r="B14" s="90"/>
      <c r="C14" s="13">
        <v>31</v>
      </c>
      <c r="D14" s="13" t="s">
        <v>39</v>
      </c>
      <c r="E14" s="142">
        <v>5369</v>
      </c>
      <c r="F14" s="131">
        <v>12089</v>
      </c>
      <c r="G14" s="131">
        <v>3</v>
      </c>
      <c r="H14" s="131">
        <v>3</v>
      </c>
      <c r="I14" s="131">
        <v>3</v>
      </c>
    </row>
    <row r="15" spans="1:9" x14ac:dyDescent="0.25">
      <c r="A15" s="13"/>
      <c r="B15" s="90">
        <v>65</v>
      </c>
      <c r="C15" s="13"/>
      <c r="D15" s="90" t="s">
        <v>62</v>
      </c>
      <c r="E15" s="140">
        <v>1992988</v>
      </c>
      <c r="F15" s="130">
        <v>2204471</v>
      </c>
      <c r="G15" s="130">
        <v>2160727</v>
      </c>
      <c r="H15" s="130">
        <v>2160727</v>
      </c>
      <c r="I15" s="130">
        <v>2160727</v>
      </c>
    </row>
    <row r="16" spans="1:9" x14ac:dyDescent="0.25">
      <c r="A16" s="13"/>
      <c r="B16" s="90"/>
      <c r="C16" s="13">
        <v>43</v>
      </c>
      <c r="D16" s="13" t="s">
        <v>69</v>
      </c>
      <c r="E16" s="142">
        <v>1992988</v>
      </c>
      <c r="F16" s="131">
        <v>2204471</v>
      </c>
      <c r="G16" s="131">
        <v>2160727</v>
      </c>
      <c r="H16" s="131">
        <v>2160727</v>
      </c>
      <c r="I16" s="131">
        <v>2160727</v>
      </c>
    </row>
    <row r="17" spans="1:9" ht="25.5" x14ac:dyDescent="0.25">
      <c r="A17" s="13"/>
      <c r="B17" s="90">
        <v>66</v>
      </c>
      <c r="C17" s="13"/>
      <c r="D17" s="92" t="s">
        <v>63</v>
      </c>
      <c r="E17" s="140">
        <v>319430</v>
      </c>
      <c r="F17" s="130">
        <v>319135</v>
      </c>
      <c r="G17" s="130">
        <v>238901</v>
      </c>
      <c r="H17" s="130">
        <v>238901</v>
      </c>
      <c r="I17" s="130">
        <v>238901</v>
      </c>
    </row>
    <row r="18" spans="1:9" x14ac:dyDescent="0.25">
      <c r="A18" s="13"/>
      <c r="B18" s="90"/>
      <c r="C18" s="13">
        <v>31</v>
      </c>
      <c r="D18" s="48" t="s">
        <v>39</v>
      </c>
      <c r="E18" s="142">
        <v>96924</v>
      </c>
      <c r="F18" s="131">
        <v>126087</v>
      </c>
      <c r="G18" s="131">
        <v>106178</v>
      </c>
      <c r="H18" s="131">
        <v>106178</v>
      </c>
      <c r="I18" s="131">
        <v>106178</v>
      </c>
    </row>
    <row r="19" spans="1:9" x14ac:dyDescent="0.25">
      <c r="A19" s="13"/>
      <c r="B19" s="90"/>
      <c r="C19" s="13">
        <v>61</v>
      </c>
      <c r="D19" s="48" t="s">
        <v>100</v>
      </c>
      <c r="E19" s="142">
        <v>222506</v>
      </c>
      <c r="F19" s="131">
        <v>193048</v>
      </c>
      <c r="G19" s="131">
        <v>132723</v>
      </c>
      <c r="H19" s="131">
        <v>132723</v>
      </c>
      <c r="I19" s="131">
        <v>132723</v>
      </c>
    </row>
    <row r="20" spans="1:9" ht="51" x14ac:dyDescent="0.25">
      <c r="A20" s="13"/>
      <c r="B20" s="90">
        <v>67</v>
      </c>
      <c r="C20" s="13"/>
      <c r="D20" s="12" t="s">
        <v>52</v>
      </c>
      <c r="E20" s="141">
        <v>11496493</v>
      </c>
      <c r="F20" s="129">
        <v>13935250</v>
      </c>
      <c r="G20" s="129">
        <v>14688658.439999999</v>
      </c>
      <c r="H20" s="129">
        <v>14688658.439999999</v>
      </c>
      <c r="I20" s="129">
        <v>14688658.439999999</v>
      </c>
    </row>
    <row r="21" spans="1:9" x14ac:dyDescent="0.25">
      <c r="A21" s="13"/>
      <c r="B21" s="90"/>
      <c r="C21" s="13">
        <v>43</v>
      </c>
      <c r="D21" s="17" t="s">
        <v>69</v>
      </c>
      <c r="E21" s="142">
        <v>10970235</v>
      </c>
      <c r="F21" s="131">
        <v>12940872</v>
      </c>
      <c r="G21" s="131">
        <v>14212356</v>
      </c>
      <c r="H21" s="131">
        <v>14212356</v>
      </c>
      <c r="I21" s="131">
        <v>14212356</v>
      </c>
    </row>
    <row r="22" spans="1:9" x14ac:dyDescent="0.25">
      <c r="A22" s="13"/>
      <c r="B22" s="90"/>
      <c r="C22" s="13">
        <v>11</v>
      </c>
      <c r="D22" s="17" t="s">
        <v>20</v>
      </c>
      <c r="E22" s="142">
        <v>526258</v>
      </c>
      <c r="F22" s="131">
        <v>994378</v>
      </c>
      <c r="G22" s="131">
        <v>476302.44</v>
      </c>
      <c r="H22" s="131">
        <v>476302.44</v>
      </c>
      <c r="I22" s="131">
        <v>476302.44</v>
      </c>
    </row>
    <row r="23" spans="1:9" ht="25.5" x14ac:dyDescent="0.25">
      <c r="A23" s="13"/>
      <c r="B23" s="90">
        <v>68</v>
      </c>
      <c r="C23" s="13"/>
      <c r="D23" s="12" t="s">
        <v>64</v>
      </c>
      <c r="E23" s="140">
        <v>17693</v>
      </c>
      <c r="F23" s="130">
        <v>2375</v>
      </c>
      <c r="G23" s="130">
        <v>0</v>
      </c>
      <c r="H23" s="130">
        <v>0</v>
      </c>
      <c r="I23" s="130">
        <v>0</v>
      </c>
    </row>
    <row r="24" spans="1:9" x14ac:dyDescent="0.25">
      <c r="A24" s="13"/>
      <c r="B24" s="90"/>
      <c r="C24" s="13">
        <v>31</v>
      </c>
      <c r="D24" s="48" t="s">
        <v>39</v>
      </c>
      <c r="E24" s="142">
        <v>17693</v>
      </c>
      <c r="F24" s="131">
        <v>2375</v>
      </c>
      <c r="G24" s="131">
        <v>0</v>
      </c>
      <c r="H24" s="131">
        <v>0</v>
      </c>
      <c r="I24" s="131">
        <v>0</v>
      </c>
    </row>
    <row r="25" spans="1:9" ht="25.5" x14ac:dyDescent="0.25">
      <c r="A25" s="15">
        <v>7</v>
      </c>
      <c r="B25" s="16"/>
      <c r="C25" s="47"/>
      <c r="D25" s="28" t="s">
        <v>21</v>
      </c>
      <c r="E25" s="141">
        <v>5174</v>
      </c>
      <c r="F25" s="129">
        <v>4114</v>
      </c>
      <c r="G25" s="129">
        <v>1991</v>
      </c>
      <c r="H25" s="129">
        <v>1991</v>
      </c>
      <c r="I25" s="129">
        <v>1991</v>
      </c>
    </row>
    <row r="26" spans="1:9" ht="38.25" x14ac:dyDescent="0.25">
      <c r="A26" s="17"/>
      <c r="B26" s="12">
        <v>72</v>
      </c>
      <c r="C26" s="17"/>
      <c r="D26" s="29" t="s">
        <v>50</v>
      </c>
      <c r="E26" s="142">
        <v>5174</v>
      </c>
      <c r="F26" s="131">
        <v>4114</v>
      </c>
      <c r="G26" s="131">
        <v>1991</v>
      </c>
      <c r="H26" s="131">
        <v>1991</v>
      </c>
      <c r="I26" s="131">
        <v>1991</v>
      </c>
    </row>
    <row r="27" spans="1:9" ht="38.25" x14ac:dyDescent="0.25">
      <c r="A27" s="17"/>
      <c r="B27" s="12"/>
      <c r="C27" s="17">
        <v>71</v>
      </c>
      <c r="D27" s="29" t="s">
        <v>50</v>
      </c>
      <c r="E27" s="142">
        <v>5174</v>
      </c>
      <c r="F27" s="142">
        <v>4114</v>
      </c>
      <c r="G27" s="142">
        <v>1991</v>
      </c>
      <c r="H27" s="142">
        <v>1991</v>
      </c>
      <c r="I27" s="142">
        <v>1991</v>
      </c>
    </row>
    <row r="28" spans="1:9" ht="25.5" x14ac:dyDescent="0.25">
      <c r="A28" s="12">
        <v>8</v>
      </c>
      <c r="B28" s="12"/>
      <c r="C28" s="12"/>
      <c r="D28" s="12" t="s">
        <v>31</v>
      </c>
      <c r="E28" s="140">
        <v>0</v>
      </c>
      <c r="F28" s="140">
        <v>90625</v>
      </c>
      <c r="G28" s="140">
        <v>0</v>
      </c>
      <c r="H28" s="140">
        <v>0</v>
      </c>
      <c r="I28" s="140">
        <v>0</v>
      </c>
    </row>
    <row r="29" spans="1:9" ht="25.5" x14ac:dyDescent="0.25">
      <c r="A29" s="12"/>
      <c r="B29" s="12">
        <v>83</v>
      </c>
      <c r="C29" s="17"/>
      <c r="D29" s="17" t="s">
        <v>99</v>
      </c>
      <c r="E29" s="142">
        <v>0</v>
      </c>
      <c r="F29" s="142">
        <v>90625</v>
      </c>
      <c r="G29" s="142">
        <v>0</v>
      </c>
      <c r="H29" s="142">
        <v>0</v>
      </c>
      <c r="I29" s="142">
        <v>0</v>
      </c>
    </row>
    <row r="30" spans="1:9" x14ac:dyDescent="0.25">
      <c r="A30" s="17"/>
      <c r="B30" s="17"/>
      <c r="C30" s="13">
        <v>31</v>
      </c>
      <c r="D30" s="29" t="s">
        <v>39</v>
      </c>
      <c r="E30" s="142">
        <v>0</v>
      </c>
      <c r="F30" s="142">
        <v>90625</v>
      </c>
      <c r="G30" s="142">
        <f>G10+G25</f>
        <v>21754860.439999998</v>
      </c>
      <c r="H30" s="142">
        <f>H10+H25</f>
        <v>21754860.439999998</v>
      </c>
      <c r="I30" s="142">
        <f>I10+I25</f>
        <v>21754860.439999998</v>
      </c>
    </row>
    <row r="32" spans="1:9" ht="15.75" x14ac:dyDescent="0.25">
      <c r="A32" s="150" t="s">
        <v>22</v>
      </c>
      <c r="B32" s="171"/>
      <c r="C32" s="171"/>
      <c r="D32" s="171"/>
      <c r="E32" s="171"/>
      <c r="F32" s="171"/>
      <c r="G32" s="171"/>
      <c r="H32" s="171"/>
      <c r="I32" s="171"/>
    </row>
    <row r="33" spans="1:9" ht="18" x14ac:dyDescent="0.25">
      <c r="A33" s="5"/>
      <c r="B33" s="5"/>
      <c r="C33" s="5"/>
      <c r="D33" s="5"/>
      <c r="E33" s="5"/>
      <c r="F33" s="5"/>
      <c r="G33" s="5"/>
      <c r="H33" s="6"/>
      <c r="I33" s="6"/>
    </row>
    <row r="34" spans="1:9" ht="25.5" x14ac:dyDescent="0.25">
      <c r="A34" s="23" t="s">
        <v>16</v>
      </c>
      <c r="B34" s="22" t="s">
        <v>17</v>
      </c>
      <c r="C34" s="22" t="s">
        <v>18</v>
      </c>
      <c r="D34" s="22" t="s">
        <v>23</v>
      </c>
      <c r="E34" s="22" t="s">
        <v>12</v>
      </c>
      <c r="F34" s="23" t="s">
        <v>13</v>
      </c>
      <c r="G34" s="23" t="s">
        <v>47</v>
      </c>
      <c r="H34" s="23" t="s">
        <v>48</v>
      </c>
      <c r="I34" s="23" t="s">
        <v>49</v>
      </c>
    </row>
    <row r="35" spans="1:9" ht="15.75" customHeight="1" x14ac:dyDescent="0.25">
      <c r="A35" s="12">
        <v>3</v>
      </c>
      <c r="B35" s="12"/>
      <c r="C35" s="12"/>
      <c r="D35" s="12" t="s">
        <v>24</v>
      </c>
      <c r="E35" s="140">
        <v>16329233</v>
      </c>
      <c r="F35" s="130">
        <v>17521707</v>
      </c>
      <c r="G35" s="130">
        <f>G36+G41+G47+G50</f>
        <v>17563211.439999998</v>
      </c>
      <c r="H35" s="130">
        <v>17563211.440000001</v>
      </c>
      <c r="I35" s="130">
        <v>17563211.440000001</v>
      </c>
    </row>
    <row r="36" spans="1:9" ht="15.75" customHeight="1" x14ac:dyDescent="0.25">
      <c r="A36" s="12"/>
      <c r="B36" s="12">
        <v>31</v>
      </c>
      <c r="C36" s="12"/>
      <c r="D36" s="12" t="s">
        <v>25</v>
      </c>
      <c r="E36" s="140">
        <v>12590372</v>
      </c>
      <c r="F36" s="130">
        <v>12903311</v>
      </c>
      <c r="G36" s="130">
        <f t="shared" ref="G36:I36" si="1">SUM(G37:G40)</f>
        <v>12904639</v>
      </c>
      <c r="H36" s="130">
        <f t="shared" si="1"/>
        <v>12904639</v>
      </c>
      <c r="I36" s="130">
        <f t="shared" si="1"/>
        <v>12904639</v>
      </c>
    </row>
    <row r="37" spans="1:9" x14ac:dyDescent="0.25">
      <c r="A37" s="13"/>
      <c r="B37" s="13"/>
      <c r="C37" s="14">
        <v>11</v>
      </c>
      <c r="D37" s="14" t="s">
        <v>20</v>
      </c>
      <c r="E37" s="142">
        <v>26545</v>
      </c>
      <c r="F37" s="131">
        <v>82057</v>
      </c>
      <c r="G37" s="131">
        <v>26545</v>
      </c>
      <c r="H37" s="131">
        <v>26545</v>
      </c>
      <c r="I37" s="131">
        <v>26545</v>
      </c>
    </row>
    <row r="38" spans="1:9" x14ac:dyDescent="0.25">
      <c r="A38" s="13"/>
      <c r="B38" s="13"/>
      <c r="C38" s="14">
        <v>31</v>
      </c>
      <c r="D38" s="14" t="s">
        <v>39</v>
      </c>
      <c r="E38" s="142">
        <v>0</v>
      </c>
      <c r="F38" s="131">
        <v>90625</v>
      </c>
      <c r="G38" s="131">
        <v>0</v>
      </c>
      <c r="H38" s="131">
        <v>0</v>
      </c>
      <c r="I38" s="131">
        <v>0</v>
      </c>
    </row>
    <row r="39" spans="1:9" x14ac:dyDescent="0.25">
      <c r="A39" s="13"/>
      <c r="B39" s="13"/>
      <c r="C39" s="14">
        <v>43</v>
      </c>
      <c r="D39" s="14" t="s">
        <v>69</v>
      </c>
      <c r="E39" s="142">
        <v>12303395</v>
      </c>
      <c r="F39" s="131">
        <v>11328450</v>
      </c>
      <c r="G39" s="131">
        <v>12299094</v>
      </c>
      <c r="H39" s="131">
        <v>12299094</v>
      </c>
      <c r="I39" s="131">
        <v>12299094</v>
      </c>
    </row>
    <row r="40" spans="1:9" x14ac:dyDescent="0.25">
      <c r="A40" s="13"/>
      <c r="B40" s="13"/>
      <c r="C40" s="14">
        <v>52</v>
      </c>
      <c r="D40" s="14" t="s">
        <v>86</v>
      </c>
      <c r="E40" s="142">
        <v>260432</v>
      </c>
      <c r="F40" s="131">
        <v>1402179</v>
      </c>
      <c r="G40" s="131">
        <v>579000</v>
      </c>
      <c r="H40" s="131">
        <v>579000</v>
      </c>
      <c r="I40" s="131">
        <v>579000</v>
      </c>
    </row>
    <row r="41" spans="1:9" x14ac:dyDescent="0.25">
      <c r="A41" s="13"/>
      <c r="B41" s="90">
        <v>32</v>
      </c>
      <c r="C41" s="91"/>
      <c r="D41" s="90" t="s">
        <v>37</v>
      </c>
      <c r="E41" s="140">
        <v>3626603</v>
      </c>
      <c r="F41" s="130">
        <v>4438251</v>
      </c>
      <c r="G41" s="130">
        <f>SUM(G42:G46)</f>
        <v>4503287.4399999995</v>
      </c>
      <c r="H41" s="130">
        <f t="shared" ref="H41:I41" si="2">SUM(H42:H46)</f>
        <v>4503287.4399999995</v>
      </c>
      <c r="I41" s="130">
        <f t="shared" si="2"/>
        <v>4503287.4399999995</v>
      </c>
    </row>
    <row r="42" spans="1:9" x14ac:dyDescent="0.25">
      <c r="A42" s="13"/>
      <c r="B42" s="13"/>
      <c r="C42" s="14">
        <v>11</v>
      </c>
      <c r="D42" s="14" t="s">
        <v>20</v>
      </c>
      <c r="E42" s="142">
        <v>269604</v>
      </c>
      <c r="F42" s="131">
        <v>676777</v>
      </c>
      <c r="G42" s="131">
        <v>235449.44</v>
      </c>
      <c r="H42" s="131">
        <v>235449.44</v>
      </c>
      <c r="I42" s="131">
        <v>235449.44</v>
      </c>
    </row>
    <row r="43" spans="1:9" x14ac:dyDescent="0.25">
      <c r="A43" s="13"/>
      <c r="B43" s="13"/>
      <c r="C43" s="14">
        <v>31</v>
      </c>
      <c r="D43" s="14" t="s">
        <v>39</v>
      </c>
      <c r="E43" s="142">
        <v>58544</v>
      </c>
      <c r="F43" s="131">
        <v>75038</v>
      </c>
      <c r="G43" s="131">
        <v>39819</v>
      </c>
      <c r="H43" s="131">
        <v>39819</v>
      </c>
      <c r="I43" s="131">
        <v>39819</v>
      </c>
    </row>
    <row r="44" spans="1:9" x14ac:dyDescent="0.25">
      <c r="A44" s="13"/>
      <c r="B44" s="13"/>
      <c r="C44" s="14">
        <v>43</v>
      </c>
      <c r="D44" s="14" t="s">
        <v>69</v>
      </c>
      <c r="E44" s="142">
        <v>2571731</v>
      </c>
      <c r="F44" s="131">
        <v>3478748</v>
      </c>
      <c r="G44" s="131">
        <v>3816472</v>
      </c>
      <c r="H44" s="131">
        <v>3816472</v>
      </c>
      <c r="I44" s="131">
        <v>3816472</v>
      </c>
    </row>
    <row r="45" spans="1:9" x14ac:dyDescent="0.25">
      <c r="A45" s="13"/>
      <c r="B45" s="13"/>
      <c r="C45" s="14">
        <v>61</v>
      </c>
      <c r="D45" s="14" t="s">
        <v>101</v>
      </c>
      <c r="E45" s="142">
        <v>182907</v>
      </c>
      <c r="F45" s="131">
        <v>185812</v>
      </c>
      <c r="G45" s="131">
        <v>132723</v>
      </c>
      <c r="H45" s="131">
        <v>132723</v>
      </c>
      <c r="I45" s="131">
        <v>132723</v>
      </c>
    </row>
    <row r="46" spans="1:9" x14ac:dyDescent="0.25">
      <c r="A46" s="13"/>
      <c r="B46" s="13"/>
      <c r="C46" s="14">
        <v>52</v>
      </c>
      <c r="D46" s="14" t="s">
        <v>86</v>
      </c>
      <c r="E46" s="142">
        <v>543817</v>
      </c>
      <c r="F46" s="131">
        <v>21876</v>
      </c>
      <c r="G46" s="131">
        <v>278824</v>
      </c>
      <c r="H46" s="131">
        <v>278824</v>
      </c>
      <c r="I46" s="131">
        <v>278824</v>
      </c>
    </row>
    <row r="47" spans="1:9" x14ac:dyDescent="0.25">
      <c r="A47" s="13"/>
      <c r="B47" s="90">
        <v>34</v>
      </c>
      <c r="C47" s="91"/>
      <c r="D47" s="91" t="s">
        <v>57</v>
      </c>
      <c r="E47" s="140">
        <v>93820</v>
      </c>
      <c r="F47" s="130">
        <v>161563</v>
      </c>
      <c r="G47" s="130">
        <v>136704</v>
      </c>
      <c r="H47" s="130">
        <v>136704</v>
      </c>
      <c r="I47" s="130">
        <v>136704</v>
      </c>
    </row>
    <row r="48" spans="1:9" x14ac:dyDescent="0.25">
      <c r="A48" s="13"/>
      <c r="B48" s="13"/>
      <c r="C48" s="14">
        <v>43</v>
      </c>
      <c r="D48" s="14" t="s">
        <v>69</v>
      </c>
      <c r="E48" s="142">
        <v>93820</v>
      </c>
      <c r="F48" s="131">
        <v>154925</v>
      </c>
      <c r="G48" s="131">
        <v>136701</v>
      </c>
      <c r="H48" s="131">
        <v>136701</v>
      </c>
      <c r="I48" s="131">
        <v>136701</v>
      </c>
    </row>
    <row r="49" spans="1:9" x14ac:dyDescent="0.25">
      <c r="A49" s="13"/>
      <c r="B49" s="13"/>
      <c r="C49" s="14">
        <v>31</v>
      </c>
      <c r="D49" s="14" t="s">
        <v>39</v>
      </c>
      <c r="E49" s="142">
        <v>0</v>
      </c>
      <c r="F49" s="131">
        <v>6638</v>
      </c>
      <c r="G49" s="131">
        <v>3</v>
      </c>
      <c r="H49" s="131">
        <v>3</v>
      </c>
      <c r="I49" s="131">
        <v>3</v>
      </c>
    </row>
    <row r="50" spans="1:9" x14ac:dyDescent="0.25">
      <c r="A50" s="13"/>
      <c r="B50" s="90">
        <v>37</v>
      </c>
      <c r="C50" s="91"/>
      <c r="D50" s="90" t="s">
        <v>58</v>
      </c>
      <c r="E50" s="140">
        <v>18439</v>
      </c>
      <c r="F50" s="130">
        <v>18581</v>
      </c>
      <c r="G50" s="130">
        <v>18581</v>
      </c>
      <c r="H50" s="130">
        <v>18581</v>
      </c>
      <c r="I50" s="130">
        <v>18581</v>
      </c>
    </row>
    <row r="51" spans="1:9" x14ac:dyDescent="0.25">
      <c r="A51" s="13"/>
      <c r="B51" s="13"/>
      <c r="C51" s="14">
        <v>43</v>
      </c>
      <c r="D51" s="14" t="s">
        <v>69</v>
      </c>
      <c r="E51" s="142">
        <v>18439</v>
      </c>
      <c r="F51" s="131">
        <v>18581</v>
      </c>
      <c r="G51" s="131">
        <v>18581</v>
      </c>
      <c r="H51" s="131">
        <v>18581</v>
      </c>
      <c r="I51" s="131">
        <v>18581</v>
      </c>
    </row>
    <row r="52" spans="1:9" ht="25.5" x14ac:dyDescent="0.25">
      <c r="A52" s="15">
        <v>4</v>
      </c>
      <c r="B52" s="16"/>
      <c r="C52" s="16"/>
      <c r="D52" s="28" t="s">
        <v>26</v>
      </c>
      <c r="E52" s="140">
        <v>446778</v>
      </c>
      <c r="F52" s="130">
        <v>463772</v>
      </c>
      <c r="G52" s="130">
        <v>396841</v>
      </c>
      <c r="H52" s="130">
        <v>396841</v>
      </c>
      <c r="I52" s="130">
        <v>396841</v>
      </c>
    </row>
    <row r="53" spans="1:9" ht="38.25" x14ac:dyDescent="0.25">
      <c r="A53" s="17"/>
      <c r="B53" s="12">
        <v>42</v>
      </c>
      <c r="C53" s="12"/>
      <c r="D53" s="28" t="s">
        <v>53</v>
      </c>
      <c r="E53" s="140">
        <v>391914</v>
      </c>
      <c r="F53" s="130">
        <v>403438</v>
      </c>
      <c r="G53" s="130">
        <v>347734</v>
      </c>
      <c r="H53" s="130">
        <v>347734</v>
      </c>
      <c r="I53" s="130">
        <v>347734</v>
      </c>
    </row>
    <row r="54" spans="1:9" x14ac:dyDescent="0.25">
      <c r="A54" s="17"/>
      <c r="B54" s="17"/>
      <c r="C54" s="17">
        <v>11</v>
      </c>
      <c r="D54" s="29" t="s">
        <v>20</v>
      </c>
      <c r="E54" s="142">
        <v>199084</v>
      </c>
      <c r="F54" s="131">
        <v>235544</v>
      </c>
      <c r="G54" s="131">
        <v>138656</v>
      </c>
      <c r="H54" s="131">
        <v>138656</v>
      </c>
      <c r="I54" s="131">
        <v>138656</v>
      </c>
    </row>
    <row r="55" spans="1:9" x14ac:dyDescent="0.25">
      <c r="A55" s="17"/>
      <c r="B55" s="17"/>
      <c r="C55" s="17">
        <v>31</v>
      </c>
      <c r="D55" s="29" t="s">
        <v>39</v>
      </c>
      <c r="E55" s="142">
        <v>35057</v>
      </c>
      <c r="F55" s="131">
        <v>39903</v>
      </c>
      <c r="G55" s="131">
        <v>57072</v>
      </c>
      <c r="H55" s="131">
        <v>57072</v>
      </c>
      <c r="I55" s="131">
        <v>57072</v>
      </c>
    </row>
    <row r="56" spans="1:9" x14ac:dyDescent="0.25">
      <c r="A56" s="17"/>
      <c r="B56" s="17"/>
      <c r="C56" s="17">
        <v>43</v>
      </c>
      <c r="D56" s="14" t="s">
        <v>69</v>
      </c>
      <c r="E56" s="142">
        <v>150145</v>
      </c>
      <c r="F56" s="131">
        <v>116640</v>
      </c>
      <c r="G56" s="131">
        <v>55782</v>
      </c>
      <c r="H56" s="131">
        <v>55782</v>
      </c>
      <c r="I56" s="131">
        <v>55782</v>
      </c>
    </row>
    <row r="57" spans="1:9" x14ac:dyDescent="0.25">
      <c r="A57" s="17"/>
      <c r="B57" s="17"/>
      <c r="C57" s="17">
        <v>61</v>
      </c>
      <c r="D57" s="29" t="s">
        <v>101</v>
      </c>
      <c r="E57" s="142">
        <v>2495</v>
      </c>
      <c r="F57" s="131">
        <v>7237</v>
      </c>
      <c r="G57" s="131">
        <v>0</v>
      </c>
      <c r="H57" s="131">
        <v>0</v>
      </c>
      <c r="I57" s="131">
        <v>0</v>
      </c>
    </row>
    <row r="58" spans="1:9" x14ac:dyDescent="0.25">
      <c r="A58" s="17"/>
      <c r="B58" s="17"/>
      <c r="C58" s="17">
        <v>71</v>
      </c>
      <c r="D58" s="29" t="s">
        <v>102</v>
      </c>
      <c r="E58" s="142">
        <v>5133</v>
      </c>
      <c r="F58" s="131">
        <v>4114</v>
      </c>
      <c r="G58" s="131">
        <v>1991</v>
      </c>
      <c r="H58" s="131">
        <v>1991</v>
      </c>
      <c r="I58" s="131">
        <v>1991</v>
      </c>
    </row>
    <row r="59" spans="1:9" ht="25.5" x14ac:dyDescent="0.25">
      <c r="A59" s="17"/>
      <c r="B59" s="12">
        <v>45</v>
      </c>
      <c r="C59" s="12"/>
      <c r="D59" s="28" t="s">
        <v>65</v>
      </c>
      <c r="E59" s="140">
        <v>54864</v>
      </c>
      <c r="F59" s="130">
        <v>60334</v>
      </c>
      <c r="G59" s="130">
        <v>49107</v>
      </c>
      <c r="H59" s="130">
        <v>49107</v>
      </c>
      <c r="I59" s="130">
        <v>49107</v>
      </c>
    </row>
    <row r="60" spans="1:9" x14ac:dyDescent="0.25">
      <c r="A60" s="17"/>
      <c r="B60" s="12"/>
      <c r="C60" s="17">
        <v>11</v>
      </c>
      <c r="D60" s="29" t="s">
        <v>20</v>
      </c>
      <c r="E60" s="142">
        <v>0</v>
      </c>
      <c r="F60" s="131">
        <v>0</v>
      </c>
      <c r="G60" s="131">
        <v>75652</v>
      </c>
      <c r="H60" s="131">
        <v>75652</v>
      </c>
      <c r="I60" s="131">
        <v>75652</v>
      </c>
    </row>
    <row r="61" spans="1:9" x14ac:dyDescent="0.25">
      <c r="A61" s="17"/>
      <c r="B61" s="17"/>
      <c r="C61" s="17">
        <v>31</v>
      </c>
      <c r="D61" s="29" t="s">
        <v>39</v>
      </c>
      <c r="E61" s="142">
        <v>27208</v>
      </c>
      <c r="F61" s="131">
        <v>12335</v>
      </c>
      <c r="G61" s="131">
        <v>9290</v>
      </c>
      <c r="H61" s="131">
        <v>9290</v>
      </c>
      <c r="I61" s="131">
        <v>9290</v>
      </c>
    </row>
    <row r="62" spans="1:9" x14ac:dyDescent="0.25">
      <c r="A62" s="17"/>
      <c r="B62" s="17"/>
      <c r="C62" s="17">
        <v>43</v>
      </c>
      <c r="D62" s="14" t="s">
        <v>69</v>
      </c>
      <c r="E62" s="142">
        <v>22679</v>
      </c>
      <c r="F62" s="131">
        <v>47999</v>
      </c>
      <c r="G62" s="131">
        <v>39817</v>
      </c>
      <c r="H62" s="131">
        <v>39817</v>
      </c>
      <c r="I62" s="131">
        <v>39817</v>
      </c>
    </row>
    <row r="63" spans="1:9" x14ac:dyDescent="0.25">
      <c r="A63" s="17"/>
      <c r="B63" s="17"/>
      <c r="C63" s="17">
        <v>52</v>
      </c>
      <c r="D63" s="14" t="s">
        <v>86</v>
      </c>
      <c r="E63" s="142">
        <v>4977</v>
      </c>
      <c r="F63" s="131"/>
      <c r="G63" s="131">
        <v>0</v>
      </c>
      <c r="H63" s="131">
        <v>0</v>
      </c>
      <c r="I63" s="131">
        <v>0</v>
      </c>
    </row>
    <row r="64" spans="1:9" x14ac:dyDescent="0.25">
      <c r="A64" s="12">
        <v>5</v>
      </c>
      <c r="B64" s="12"/>
      <c r="C64" s="12"/>
      <c r="D64" s="28" t="s">
        <v>59</v>
      </c>
      <c r="E64" s="140">
        <v>74325</v>
      </c>
      <c r="F64" s="130">
        <v>6636</v>
      </c>
      <c r="G64" s="130">
        <v>6636</v>
      </c>
      <c r="H64" s="130">
        <v>6636</v>
      </c>
      <c r="I64" s="130">
        <v>6636</v>
      </c>
    </row>
    <row r="65" spans="1:9" x14ac:dyDescent="0.25">
      <c r="A65" s="12"/>
      <c r="B65" s="12">
        <v>54</v>
      </c>
      <c r="C65" s="12"/>
      <c r="D65" s="28" t="s">
        <v>59</v>
      </c>
      <c r="E65" s="140">
        <v>74325</v>
      </c>
      <c r="F65" s="130">
        <v>6636</v>
      </c>
      <c r="G65" s="130">
        <v>6636</v>
      </c>
      <c r="H65" s="130">
        <v>6636</v>
      </c>
      <c r="I65" s="130">
        <v>6636</v>
      </c>
    </row>
    <row r="66" spans="1:9" x14ac:dyDescent="0.25">
      <c r="A66" s="12"/>
      <c r="B66" s="17"/>
      <c r="C66" s="17">
        <v>31</v>
      </c>
      <c r="D66" s="14" t="s">
        <v>39</v>
      </c>
      <c r="E66" s="142">
        <v>0</v>
      </c>
      <c r="F66" s="131">
        <v>6636</v>
      </c>
      <c r="G66" s="131">
        <v>0</v>
      </c>
      <c r="H66" s="131">
        <v>0</v>
      </c>
      <c r="I66" s="131">
        <v>0</v>
      </c>
    </row>
    <row r="67" spans="1:9" x14ac:dyDescent="0.25">
      <c r="A67" s="12"/>
      <c r="B67" s="17"/>
      <c r="C67" s="17">
        <v>43</v>
      </c>
      <c r="D67" s="14" t="s">
        <v>69</v>
      </c>
      <c r="E67" s="142">
        <v>74325</v>
      </c>
      <c r="F67" s="131"/>
      <c r="G67" s="131">
        <v>6636</v>
      </c>
      <c r="H67" s="131">
        <v>6636</v>
      </c>
      <c r="I67" s="131">
        <v>6636</v>
      </c>
    </row>
    <row r="68" spans="1:9" x14ac:dyDescent="0.25">
      <c r="A68" s="12">
        <v>9</v>
      </c>
      <c r="B68" s="17"/>
      <c r="C68" s="17"/>
      <c r="D68" s="28" t="s">
        <v>88</v>
      </c>
      <c r="E68" s="140"/>
      <c r="F68" s="130"/>
      <c r="G68" s="130"/>
      <c r="H68" s="130"/>
      <c r="I68" s="130"/>
    </row>
    <row r="69" spans="1:9" x14ac:dyDescent="0.25">
      <c r="A69" s="12"/>
      <c r="B69" s="12">
        <v>92</v>
      </c>
      <c r="C69" s="12"/>
      <c r="D69" s="28" t="s">
        <v>88</v>
      </c>
      <c r="E69" s="140">
        <v>0</v>
      </c>
      <c r="F69" s="130">
        <v>3583516</v>
      </c>
      <c r="G69" s="130">
        <v>3804765</v>
      </c>
      <c r="H69" s="130">
        <v>3804765</v>
      </c>
      <c r="I69" s="130">
        <v>3804765</v>
      </c>
    </row>
    <row r="70" spans="1:9" x14ac:dyDescent="0.25">
      <c r="A70" s="17"/>
      <c r="B70" s="17"/>
      <c r="C70" s="14">
        <v>52</v>
      </c>
      <c r="D70" s="14" t="s">
        <v>86</v>
      </c>
      <c r="E70" s="142">
        <v>0</v>
      </c>
      <c r="F70" s="131">
        <v>3583516</v>
      </c>
      <c r="G70" s="131">
        <v>3804765</v>
      </c>
      <c r="H70" s="131">
        <v>3804765</v>
      </c>
      <c r="I70" s="131">
        <v>3804765</v>
      </c>
    </row>
  </sheetData>
  <mergeCells count="5">
    <mergeCell ref="A7:I7"/>
    <mergeCell ref="A32:I32"/>
    <mergeCell ref="A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D20" sqref="D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50" t="s">
        <v>60</v>
      </c>
      <c r="B1" s="150"/>
      <c r="C1" s="150"/>
      <c r="D1" s="150"/>
      <c r="E1" s="150"/>
      <c r="F1" s="150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50" t="s">
        <v>34</v>
      </c>
      <c r="B3" s="150"/>
      <c r="C3" s="150"/>
      <c r="D3" s="150"/>
      <c r="E3" s="152"/>
      <c r="F3" s="152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50" t="s">
        <v>15</v>
      </c>
      <c r="B5" s="151"/>
      <c r="C5" s="151"/>
      <c r="D5" s="151"/>
      <c r="E5" s="151"/>
      <c r="F5" s="151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50" t="s">
        <v>27</v>
      </c>
      <c r="B7" s="171"/>
      <c r="C7" s="171"/>
      <c r="D7" s="171"/>
      <c r="E7" s="171"/>
      <c r="F7" s="171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3" t="s">
        <v>28</v>
      </c>
      <c r="B9" s="22" t="s">
        <v>12</v>
      </c>
      <c r="C9" s="23" t="s">
        <v>13</v>
      </c>
      <c r="D9" s="23" t="s">
        <v>47</v>
      </c>
      <c r="E9" s="23" t="s">
        <v>48</v>
      </c>
      <c r="F9" s="23" t="s">
        <v>49</v>
      </c>
    </row>
    <row r="10" spans="1:6" ht="15.75" customHeight="1" x14ac:dyDescent="0.25">
      <c r="A10" s="12" t="s">
        <v>29</v>
      </c>
      <c r="B10" s="10"/>
      <c r="C10" s="11"/>
      <c r="D10" s="11"/>
      <c r="E10" s="11"/>
      <c r="F10" s="11"/>
    </row>
    <row r="11" spans="1:6" ht="34.5" customHeight="1" x14ac:dyDescent="0.25">
      <c r="A11" s="12" t="s">
        <v>103</v>
      </c>
      <c r="B11" s="142">
        <v>16887101</v>
      </c>
      <c r="C11" s="131">
        <v>17985479</v>
      </c>
      <c r="D11" s="131">
        <v>17960052.440000001</v>
      </c>
      <c r="E11" s="131">
        <v>17960052.440000001</v>
      </c>
      <c r="F11" s="131">
        <v>17960052.440000001</v>
      </c>
    </row>
    <row r="13" spans="1:6" x14ac:dyDescent="0.25">
      <c r="B13" s="49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L23" sqref="L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50" t="s">
        <v>60</v>
      </c>
      <c r="B1" s="150"/>
      <c r="C1" s="150"/>
      <c r="D1" s="150"/>
      <c r="E1" s="150"/>
      <c r="F1" s="150"/>
      <c r="G1" s="150"/>
      <c r="H1" s="150"/>
      <c r="I1" s="15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50" t="s">
        <v>34</v>
      </c>
      <c r="B3" s="150"/>
      <c r="C3" s="150"/>
      <c r="D3" s="150"/>
      <c r="E3" s="150"/>
      <c r="F3" s="150"/>
      <c r="G3" s="150"/>
      <c r="H3" s="152"/>
      <c r="I3" s="15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50" t="s">
        <v>30</v>
      </c>
      <c r="B5" s="151"/>
      <c r="C5" s="151"/>
      <c r="D5" s="151"/>
      <c r="E5" s="151"/>
      <c r="F5" s="151"/>
      <c r="G5" s="151"/>
      <c r="H5" s="151"/>
      <c r="I5" s="151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3" t="s">
        <v>16</v>
      </c>
      <c r="B7" s="22" t="s">
        <v>17</v>
      </c>
      <c r="C7" s="22" t="s">
        <v>18</v>
      </c>
      <c r="D7" s="22" t="s">
        <v>56</v>
      </c>
      <c r="E7" s="22" t="s">
        <v>12</v>
      </c>
      <c r="F7" s="23" t="s">
        <v>13</v>
      </c>
      <c r="G7" s="23" t="s">
        <v>47</v>
      </c>
      <c r="H7" s="23" t="s">
        <v>48</v>
      </c>
      <c r="I7" s="23" t="s">
        <v>49</v>
      </c>
    </row>
    <row r="8" spans="1:9" ht="25.5" x14ac:dyDescent="0.25">
      <c r="A8" s="12">
        <v>8</v>
      </c>
      <c r="B8" s="12"/>
      <c r="C8" s="12"/>
      <c r="D8" s="12" t="s">
        <v>31</v>
      </c>
      <c r="E8" s="140">
        <v>0</v>
      </c>
      <c r="F8" s="130">
        <v>90625</v>
      </c>
      <c r="G8" s="130">
        <v>0</v>
      </c>
      <c r="H8" s="130">
        <v>0</v>
      </c>
      <c r="I8" s="130">
        <v>0</v>
      </c>
    </row>
    <row r="9" spans="1:9" ht="25.5" x14ac:dyDescent="0.25">
      <c r="A9" s="12"/>
      <c r="B9" s="17">
        <v>83</v>
      </c>
      <c r="C9" s="17"/>
      <c r="D9" s="17" t="s">
        <v>99</v>
      </c>
      <c r="E9" s="142">
        <v>0</v>
      </c>
      <c r="F9" s="131">
        <v>90625</v>
      </c>
      <c r="G9" s="131">
        <v>0</v>
      </c>
      <c r="H9" s="131">
        <v>0</v>
      </c>
      <c r="I9" s="131">
        <v>0</v>
      </c>
    </row>
    <row r="10" spans="1:9" x14ac:dyDescent="0.25">
      <c r="A10" s="13"/>
      <c r="B10" s="13"/>
      <c r="C10" s="14">
        <v>31</v>
      </c>
      <c r="D10" s="18" t="s">
        <v>39</v>
      </c>
      <c r="E10" s="142">
        <v>0</v>
      </c>
      <c r="F10" s="131">
        <v>90625</v>
      </c>
      <c r="G10" s="131">
        <v>0</v>
      </c>
      <c r="H10" s="131">
        <v>0</v>
      </c>
      <c r="I10" s="131">
        <v>0</v>
      </c>
    </row>
    <row r="11" spans="1:9" ht="25.5" x14ac:dyDescent="0.25">
      <c r="A11" s="15">
        <v>5</v>
      </c>
      <c r="B11" s="16"/>
      <c r="C11" s="16"/>
      <c r="D11" s="28" t="s">
        <v>32</v>
      </c>
      <c r="E11" s="140">
        <v>79458</v>
      </c>
      <c r="F11" s="130">
        <v>6636</v>
      </c>
      <c r="G11" s="130">
        <v>6636</v>
      </c>
      <c r="H11" s="130">
        <v>6636</v>
      </c>
      <c r="I11" s="130">
        <v>6636</v>
      </c>
    </row>
    <row r="12" spans="1:9" ht="25.5" x14ac:dyDescent="0.25">
      <c r="A12" s="17"/>
      <c r="B12" s="17">
        <v>54</v>
      </c>
      <c r="C12" s="17"/>
      <c r="D12" s="29" t="s">
        <v>38</v>
      </c>
      <c r="E12" s="142">
        <v>79458</v>
      </c>
      <c r="F12" s="131">
        <v>6636</v>
      </c>
      <c r="G12" s="131">
        <v>6636</v>
      </c>
      <c r="H12" s="131">
        <v>6636</v>
      </c>
      <c r="I12" s="143">
        <v>6636</v>
      </c>
    </row>
    <row r="13" spans="1:9" x14ac:dyDescent="0.25">
      <c r="A13" s="17"/>
      <c r="B13" s="17"/>
      <c r="C13" s="14">
        <v>11</v>
      </c>
      <c r="D13" s="14" t="s">
        <v>20</v>
      </c>
      <c r="E13" s="142">
        <v>74325</v>
      </c>
      <c r="F13" s="131">
        <v>0</v>
      </c>
      <c r="G13" s="131">
        <v>0</v>
      </c>
      <c r="H13" s="131">
        <v>0</v>
      </c>
      <c r="I13" s="143">
        <v>0</v>
      </c>
    </row>
    <row r="14" spans="1:9" x14ac:dyDescent="0.25">
      <c r="A14" s="17"/>
      <c r="B14" s="17"/>
      <c r="C14" s="14">
        <v>31</v>
      </c>
      <c r="D14" s="14" t="s">
        <v>39</v>
      </c>
      <c r="E14" s="142">
        <v>5133</v>
      </c>
      <c r="F14" s="131">
        <v>6636</v>
      </c>
      <c r="G14" s="131">
        <v>6636</v>
      </c>
      <c r="H14" s="131">
        <v>6636</v>
      </c>
      <c r="I14" s="143">
        <v>6636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70" workbookViewId="0">
      <selection activeCell="M43" sqref="M4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50" t="s">
        <v>60</v>
      </c>
      <c r="B1" s="150"/>
      <c r="C1" s="150"/>
      <c r="D1" s="150"/>
      <c r="E1" s="150"/>
      <c r="F1" s="150"/>
      <c r="G1" s="150"/>
      <c r="H1" s="150"/>
      <c r="I1" s="150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150" t="s">
        <v>33</v>
      </c>
      <c r="B3" s="151"/>
      <c r="C3" s="151"/>
      <c r="D3" s="151"/>
      <c r="E3" s="151"/>
      <c r="F3" s="151"/>
      <c r="G3" s="151"/>
      <c r="H3" s="151"/>
      <c r="I3" s="15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226" t="s">
        <v>35</v>
      </c>
      <c r="B5" s="227"/>
      <c r="C5" s="228"/>
      <c r="D5" s="22" t="s">
        <v>36</v>
      </c>
      <c r="E5" s="22" t="s">
        <v>12</v>
      </c>
      <c r="F5" s="23" t="s">
        <v>13</v>
      </c>
      <c r="G5" s="23" t="s">
        <v>47</v>
      </c>
      <c r="H5" s="23" t="s">
        <v>48</v>
      </c>
      <c r="I5" s="23" t="s">
        <v>49</v>
      </c>
    </row>
    <row r="6" spans="1:9" x14ac:dyDescent="0.25">
      <c r="A6" s="214" t="s">
        <v>89</v>
      </c>
      <c r="B6" s="215"/>
      <c r="C6" s="216"/>
      <c r="D6" s="42" t="s">
        <v>107</v>
      </c>
      <c r="E6" s="71"/>
      <c r="F6" s="72"/>
      <c r="G6" s="72"/>
      <c r="H6" s="72"/>
      <c r="I6" s="72"/>
    </row>
    <row r="7" spans="1:9" ht="32.25" customHeight="1" x14ac:dyDescent="0.25">
      <c r="A7" s="214" t="s">
        <v>108</v>
      </c>
      <c r="B7" s="215"/>
      <c r="C7" s="216"/>
      <c r="D7" s="42" t="s">
        <v>109</v>
      </c>
      <c r="E7" s="71"/>
      <c r="F7" s="72"/>
      <c r="G7" s="72"/>
      <c r="H7" s="72"/>
      <c r="I7" s="72"/>
    </row>
    <row r="8" spans="1:9" ht="26.25" customHeight="1" x14ac:dyDescent="0.25">
      <c r="A8" s="220" t="s">
        <v>81</v>
      </c>
      <c r="B8" s="221"/>
      <c r="C8" s="222"/>
      <c r="D8" s="123" t="s">
        <v>111</v>
      </c>
      <c r="E8" s="106">
        <v>15234534</v>
      </c>
      <c r="F8" s="107">
        <v>15145343</v>
      </c>
      <c r="G8" s="107">
        <v>16373083</v>
      </c>
      <c r="H8" s="107">
        <v>16373083</v>
      </c>
      <c r="I8" s="107">
        <v>16373083</v>
      </c>
    </row>
    <row r="9" spans="1:9" x14ac:dyDescent="0.25">
      <c r="A9" s="223">
        <v>3</v>
      </c>
      <c r="B9" s="224"/>
      <c r="C9" s="225"/>
      <c r="D9" s="43" t="s">
        <v>24</v>
      </c>
      <c r="E9" s="71">
        <v>14987385</v>
      </c>
      <c r="F9" s="72">
        <v>14980704</v>
      </c>
      <c r="G9" s="72">
        <v>16252267</v>
      </c>
      <c r="H9" s="72">
        <v>16252267</v>
      </c>
      <c r="I9" s="72">
        <v>16252267</v>
      </c>
    </row>
    <row r="10" spans="1:9" x14ac:dyDescent="0.25">
      <c r="A10" s="217">
        <v>31</v>
      </c>
      <c r="B10" s="218"/>
      <c r="C10" s="219"/>
      <c r="D10" s="43" t="s">
        <v>25</v>
      </c>
      <c r="E10" s="71">
        <v>12303395</v>
      </c>
      <c r="F10" s="72">
        <v>11328450</v>
      </c>
      <c r="G10" s="72">
        <v>12299094</v>
      </c>
      <c r="H10" s="72">
        <v>12299094</v>
      </c>
      <c r="I10" s="72">
        <v>12299094</v>
      </c>
    </row>
    <row r="11" spans="1:9" x14ac:dyDescent="0.25">
      <c r="A11" s="217">
        <v>32</v>
      </c>
      <c r="B11" s="218"/>
      <c r="C11" s="219"/>
      <c r="D11" s="43" t="s">
        <v>37</v>
      </c>
      <c r="E11" s="71">
        <v>2571731</v>
      </c>
      <c r="F11" s="72">
        <v>3478748</v>
      </c>
      <c r="G11" s="72">
        <v>3797891</v>
      </c>
      <c r="H11" s="72">
        <v>3797891</v>
      </c>
      <c r="I11" s="72">
        <v>3797891</v>
      </c>
    </row>
    <row r="12" spans="1:9" x14ac:dyDescent="0.25">
      <c r="A12" s="44">
        <v>34</v>
      </c>
      <c r="B12" s="45"/>
      <c r="C12" s="46"/>
      <c r="D12" s="43" t="s">
        <v>57</v>
      </c>
      <c r="E12" s="71">
        <v>93820</v>
      </c>
      <c r="F12" s="72">
        <v>154925</v>
      </c>
      <c r="G12" s="72">
        <v>136701</v>
      </c>
      <c r="H12" s="72">
        <v>136701</v>
      </c>
      <c r="I12" s="72">
        <v>136701</v>
      </c>
    </row>
    <row r="13" spans="1:9" ht="25.5" x14ac:dyDescent="0.25">
      <c r="A13" s="44">
        <v>37</v>
      </c>
      <c r="B13" s="45"/>
      <c r="C13" s="46"/>
      <c r="D13" s="43" t="s">
        <v>68</v>
      </c>
      <c r="E13" s="71">
        <v>18439</v>
      </c>
      <c r="F13" s="72">
        <v>18581</v>
      </c>
      <c r="G13" s="72">
        <v>18581</v>
      </c>
      <c r="H13" s="72">
        <v>18581</v>
      </c>
      <c r="I13" s="72">
        <v>18581</v>
      </c>
    </row>
    <row r="14" spans="1:9" ht="25.5" x14ac:dyDescent="0.25">
      <c r="A14" s="223">
        <v>4</v>
      </c>
      <c r="B14" s="224"/>
      <c r="C14" s="225"/>
      <c r="D14" s="43" t="s">
        <v>26</v>
      </c>
      <c r="E14" s="71">
        <v>172824</v>
      </c>
      <c r="F14" s="72">
        <v>164639</v>
      </c>
      <c r="G14" s="72">
        <v>114180</v>
      </c>
      <c r="H14" s="72">
        <v>114180</v>
      </c>
      <c r="I14" s="72">
        <v>114180</v>
      </c>
    </row>
    <row r="15" spans="1:9" ht="25.5" x14ac:dyDescent="0.25">
      <c r="A15" s="44">
        <v>42</v>
      </c>
      <c r="B15" s="45"/>
      <c r="C15" s="46"/>
      <c r="D15" s="43" t="s">
        <v>53</v>
      </c>
      <c r="E15" s="71">
        <v>150145</v>
      </c>
      <c r="F15" s="72">
        <v>116640</v>
      </c>
      <c r="G15" s="72">
        <v>74363</v>
      </c>
      <c r="H15" s="72">
        <v>74363</v>
      </c>
      <c r="I15" s="72">
        <v>74363</v>
      </c>
    </row>
    <row r="16" spans="1:9" ht="25.5" x14ac:dyDescent="0.25">
      <c r="A16" s="44">
        <v>45</v>
      </c>
      <c r="B16" s="45"/>
      <c r="C16" s="46"/>
      <c r="D16" s="43" t="s">
        <v>66</v>
      </c>
      <c r="E16" s="71">
        <v>22679</v>
      </c>
      <c r="F16" s="72">
        <v>47999</v>
      </c>
      <c r="G16" s="72">
        <v>39817</v>
      </c>
      <c r="H16" s="72">
        <v>39817</v>
      </c>
      <c r="I16" s="72">
        <v>39817</v>
      </c>
    </row>
    <row r="17" spans="1:11" ht="25.5" x14ac:dyDescent="0.25">
      <c r="A17" s="44">
        <v>5</v>
      </c>
      <c r="B17" s="45"/>
      <c r="C17" s="46"/>
      <c r="D17" s="43" t="s">
        <v>32</v>
      </c>
      <c r="E17" s="71">
        <v>74325</v>
      </c>
      <c r="F17" s="72">
        <v>0</v>
      </c>
      <c r="G17" s="72">
        <v>6636</v>
      </c>
      <c r="H17" s="72">
        <v>6636</v>
      </c>
      <c r="I17" s="72">
        <v>6636</v>
      </c>
    </row>
    <row r="18" spans="1:11" ht="38.25" x14ac:dyDescent="0.25">
      <c r="A18" s="44">
        <v>54</v>
      </c>
      <c r="B18" s="45"/>
      <c r="C18" s="46"/>
      <c r="D18" s="51" t="s">
        <v>67</v>
      </c>
      <c r="E18" s="104">
        <v>74325</v>
      </c>
      <c r="F18" s="105">
        <v>0</v>
      </c>
      <c r="G18" s="105">
        <v>6636</v>
      </c>
      <c r="H18" s="105">
        <v>6636</v>
      </c>
      <c r="I18" s="105">
        <v>6636</v>
      </c>
      <c r="K18" s="147"/>
    </row>
    <row r="19" spans="1:11" x14ac:dyDescent="0.25">
      <c r="A19" s="220" t="s">
        <v>82</v>
      </c>
      <c r="B19" s="221"/>
      <c r="C19" s="222"/>
      <c r="D19" s="123" t="s">
        <v>110</v>
      </c>
      <c r="E19" s="73">
        <v>120808</v>
      </c>
      <c r="F19" s="74">
        <v>231175</v>
      </c>
      <c r="G19" s="74">
        <v>106181</v>
      </c>
      <c r="H19" s="74">
        <v>106181</v>
      </c>
      <c r="I19" s="74">
        <v>106181</v>
      </c>
      <c r="K19" s="147"/>
    </row>
    <row r="20" spans="1:11" x14ac:dyDescent="0.25">
      <c r="A20" s="223">
        <v>3</v>
      </c>
      <c r="B20" s="224"/>
      <c r="C20" s="225"/>
      <c r="D20" s="53" t="s">
        <v>24</v>
      </c>
      <c r="E20" s="71">
        <v>58544</v>
      </c>
      <c r="F20" s="72">
        <v>172301</v>
      </c>
      <c r="G20" s="72">
        <v>39819</v>
      </c>
      <c r="H20" s="72">
        <v>39819</v>
      </c>
      <c r="I20" s="72">
        <v>39819</v>
      </c>
      <c r="K20" s="147"/>
    </row>
    <row r="21" spans="1:11" x14ac:dyDescent="0.25">
      <c r="A21" s="217">
        <v>31</v>
      </c>
      <c r="B21" s="218"/>
      <c r="C21" s="219"/>
      <c r="D21" s="53" t="s">
        <v>25</v>
      </c>
      <c r="E21" s="71">
        <v>0</v>
      </c>
      <c r="F21" s="72">
        <v>90625</v>
      </c>
      <c r="G21" s="72">
        <v>0</v>
      </c>
      <c r="H21" s="72">
        <v>0</v>
      </c>
      <c r="I21" s="72">
        <v>0</v>
      </c>
      <c r="K21" s="147"/>
    </row>
    <row r="22" spans="1:11" x14ac:dyDescent="0.25">
      <c r="A22" s="217">
        <v>32</v>
      </c>
      <c r="B22" s="218"/>
      <c r="C22" s="219"/>
      <c r="D22" s="53" t="s">
        <v>37</v>
      </c>
      <c r="E22" s="71">
        <v>58544</v>
      </c>
      <c r="F22" s="72">
        <v>75038</v>
      </c>
      <c r="G22" s="72">
        <v>39819</v>
      </c>
      <c r="H22" s="72">
        <v>39819</v>
      </c>
      <c r="I22" s="72">
        <v>39819</v>
      </c>
      <c r="K22" s="147"/>
    </row>
    <row r="23" spans="1:11" x14ac:dyDescent="0.25">
      <c r="A23" s="54">
        <v>34</v>
      </c>
      <c r="B23" s="55"/>
      <c r="C23" s="56"/>
      <c r="D23" s="53" t="s">
        <v>57</v>
      </c>
      <c r="E23" s="71">
        <v>0</v>
      </c>
      <c r="F23" s="72">
        <v>6638</v>
      </c>
      <c r="G23" s="72">
        <v>3</v>
      </c>
      <c r="H23" s="72">
        <v>3</v>
      </c>
      <c r="I23" s="72">
        <v>3</v>
      </c>
      <c r="K23" s="147"/>
    </row>
    <row r="24" spans="1:11" ht="25.5" x14ac:dyDescent="0.25">
      <c r="A24" s="54">
        <v>37</v>
      </c>
      <c r="B24" s="55"/>
      <c r="C24" s="56"/>
      <c r="D24" s="53" t="s">
        <v>68</v>
      </c>
      <c r="E24" s="71">
        <v>0</v>
      </c>
      <c r="F24" s="72">
        <v>0</v>
      </c>
      <c r="G24" s="72">
        <v>0</v>
      </c>
      <c r="H24" s="72">
        <v>0</v>
      </c>
      <c r="I24" s="72">
        <v>0</v>
      </c>
      <c r="K24" s="147"/>
    </row>
    <row r="25" spans="1:11" ht="25.5" x14ac:dyDescent="0.25">
      <c r="A25" s="223">
        <v>4</v>
      </c>
      <c r="B25" s="224"/>
      <c r="C25" s="225"/>
      <c r="D25" s="53" t="s">
        <v>26</v>
      </c>
      <c r="E25" s="71">
        <v>62264</v>
      </c>
      <c r="F25" s="72">
        <v>52238</v>
      </c>
      <c r="G25" s="72">
        <v>66362</v>
      </c>
      <c r="H25" s="72">
        <v>66362</v>
      </c>
      <c r="I25" s="72">
        <v>66362</v>
      </c>
      <c r="K25" s="147"/>
    </row>
    <row r="26" spans="1:11" ht="25.5" x14ac:dyDescent="0.25">
      <c r="A26" s="54">
        <v>42</v>
      </c>
      <c r="B26" s="55"/>
      <c r="C26" s="56"/>
      <c r="D26" s="53" t="s">
        <v>53</v>
      </c>
      <c r="E26" s="71">
        <v>35057</v>
      </c>
      <c r="F26" s="72">
        <v>39903</v>
      </c>
      <c r="G26" s="72">
        <v>57072</v>
      </c>
      <c r="H26" s="72">
        <v>57072</v>
      </c>
      <c r="I26" s="72">
        <v>57072</v>
      </c>
      <c r="K26" s="147"/>
    </row>
    <row r="27" spans="1:11" ht="25.5" x14ac:dyDescent="0.25">
      <c r="A27" s="54">
        <v>45</v>
      </c>
      <c r="B27" s="55"/>
      <c r="C27" s="56"/>
      <c r="D27" s="53" t="s">
        <v>66</v>
      </c>
      <c r="E27" s="71">
        <v>27207</v>
      </c>
      <c r="F27" s="72">
        <v>12335</v>
      </c>
      <c r="G27" s="72">
        <v>9290</v>
      </c>
      <c r="H27" s="72">
        <v>9290</v>
      </c>
      <c r="I27" s="72">
        <v>9290</v>
      </c>
      <c r="K27" s="147"/>
    </row>
    <row r="28" spans="1:11" ht="25.5" x14ac:dyDescent="0.25">
      <c r="A28" s="54">
        <v>5</v>
      </c>
      <c r="B28" s="55"/>
      <c r="C28" s="56"/>
      <c r="D28" s="53" t="s">
        <v>32</v>
      </c>
      <c r="E28" s="71">
        <v>0</v>
      </c>
      <c r="F28" s="72">
        <v>6636</v>
      </c>
      <c r="G28" s="72">
        <v>0</v>
      </c>
      <c r="H28" s="72">
        <v>0</v>
      </c>
      <c r="I28" s="72">
        <v>0</v>
      </c>
      <c r="K28" s="147"/>
    </row>
    <row r="29" spans="1:11" ht="38.25" x14ac:dyDescent="0.25">
      <c r="A29" s="54">
        <v>54</v>
      </c>
      <c r="B29" s="55"/>
      <c r="C29" s="56"/>
      <c r="D29" s="53" t="s">
        <v>67</v>
      </c>
      <c r="E29" s="71">
        <v>0</v>
      </c>
      <c r="F29" s="72">
        <v>6636</v>
      </c>
      <c r="G29" s="72">
        <v>0</v>
      </c>
      <c r="H29" s="72">
        <v>0</v>
      </c>
      <c r="I29" s="72">
        <v>0</v>
      </c>
      <c r="K29" s="147"/>
    </row>
    <row r="30" spans="1:11" x14ac:dyDescent="0.25">
      <c r="A30" s="220" t="s">
        <v>83</v>
      </c>
      <c r="B30" s="221"/>
      <c r="C30" s="222"/>
      <c r="D30" s="123" t="s">
        <v>113</v>
      </c>
      <c r="E30" s="73">
        <v>185402</v>
      </c>
      <c r="F30" s="74">
        <v>185812</v>
      </c>
      <c r="G30" s="74">
        <v>132723</v>
      </c>
      <c r="H30" s="74">
        <v>132723</v>
      </c>
      <c r="I30" s="74">
        <v>132723</v>
      </c>
    </row>
    <row r="31" spans="1:11" x14ac:dyDescent="0.25">
      <c r="A31" s="223">
        <v>3</v>
      </c>
      <c r="B31" s="224"/>
      <c r="C31" s="225"/>
      <c r="D31" s="53" t="s">
        <v>24</v>
      </c>
      <c r="E31" s="71">
        <v>182907</v>
      </c>
      <c r="F31" s="72">
        <v>185812</v>
      </c>
      <c r="G31" s="72">
        <v>132723</v>
      </c>
      <c r="H31" s="72">
        <v>132723</v>
      </c>
      <c r="I31" s="72">
        <v>132723</v>
      </c>
    </row>
    <row r="32" spans="1:11" x14ac:dyDescent="0.25">
      <c r="A32" s="217">
        <v>32</v>
      </c>
      <c r="B32" s="218"/>
      <c r="C32" s="219"/>
      <c r="D32" s="53" t="s">
        <v>37</v>
      </c>
      <c r="E32" s="71">
        <v>182907</v>
      </c>
      <c r="F32" s="72">
        <v>185812</v>
      </c>
      <c r="G32" s="72">
        <v>132723</v>
      </c>
      <c r="H32" s="72">
        <v>132723</v>
      </c>
      <c r="I32" s="72">
        <v>132723</v>
      </c>
    </row>
    <row r="33" spans="1:9" ht="25.5" x14ac:dyDescent="0.25">
      <c r="A33" s="223">
        <v>4</v>
      </c>
      <c r="B33" s="224"/>
      <c r="C33" s="225"/>
      <c r="D33" s="62" t="s">
        <v>26</v>
      </c>
      <c r="E33" s="71">
        <v>2495</v>
      </c>
      <c r="F33" s="72">
        <v>0</v>
      </c>
      <c r="G33" s="72">
        <v>0</v>
      </c>
      <c r="H33" s="72">
        <v>0</v>
      </c>
      <c r="I33" s="72">
        <v>0</v>
      </c>
    </row>
    <row r="34" spans="1:9" ht="25.5" x14ac:dyDescent="0.25">
      <c r="A34" s="63">
        <v>42</v>
      </c>
      <c r="B34" s="64"/>
      <c r="C34" s="65"/>
      <c r="D34" s="62" t="s">
        <v>53</v>
      </c>
      <c r="E34" s="71">
        <v>2495</v>
      </c>
      <c r="F34" s="72">
        <v>0</v>
      </c>
      <c r="G34" s="72">
        <v>0</v>
      </c>
      <c r="H34" s="72">
        <v>0</v>
      </c>
      <c r="I34" s="72">
        <v>0</v>
      </c>
    </row>
    <row r="35" spans="1:9" x14ac:dyDescent="0.25">
      <c r="A35" s="214" t="s">
        <v>96</v>
      </c>
      <c r="B35" s="215"/>
      <c r="C35" s="216"/>
      <c r="D35" s="124" t="s">
        <v>114</v>
      </c>
      <c r="E35" s="73">
        <v>0</v>
      </c>
      <c r="F35" s="74">
        <v>7237</v>
      </c>
      <c r="G35" s="74">
        <v>0</v>
      </c>
      <c r="H35" s="74">
        <v>0</v>
      </c>
      <c r="I35" s="74">
        <v>0</v>
      </c>
    </row>
    <row r="36" spans="1:9" ht="25.5" x14ac:dyDescent="0.25">
      <c r="A36" s="223">
        <v>4</v>
      </c>
      <c r="B36" s="224"/>
      <c r="C36" s="225"/>
      <c r="D36" s="67" t="s">
        <v>26</v>
      </c>
      <c r="E36" s="71">
        <v>0</v>
      </c>
      <c r="F36" s="72">
        <v>7237</v>
      </c>
      <c r="G36" s="72">
        <v>0</v>
      </c>
      <c r="H36" s="72">
        <v>0</v>
      </c>
      <c r="I36" s="72">
        <v>0</v>
      </c>
    </row>
    <row r="37" spans="1:9" ht="25.5" x14ac:dyDescent="0.25">
      <c r="A37" s="68">
        <v>42</v>
      </c>
      <c r="B37" s="69"/>
      <c r="C37" s="70"/>
      <c r="D37" s="67" t="s">
        <v>53</v>
      </c>
      <c r="E37" s="71">
        <v>0</v>
      </c>
      <c r="F37" s="72">
        <v>7237</v>
      </c>
      <c r="G37" s="72">
        <v>0</v>
      </c>
      <c r="H37" s="72">
        <v>0</v>
      </c>
      <c r="I37" s="72">
        <v>0</v>
      </c>
    </row>
    <row r="38" spans="1:9" ht="25.5" x14ac:dyDescent="0.25">
      <c r="A38" s="220" t="s">
        <v>84</v>
      </c>
      <c r="B38" s="221"/>
      <c r="C38" s="222"/>
      <c r="D38" s="123" t="s">
        <v>115</v>
      </c>
      <c r="E38" s="73">
        <v>0</v>
      </c>
      <c r="F38" s="74">
        <v>4114</v>
      </c>
      <c r="G38" s="74">
        <v>1991</v>
      </c>
      <c r="H38" s="74">
        <v>1991</v>
      </c>
      <c r="I38" s="74">
        <v>1991</v>
      </c>
    </row>
    <row r="39" spans="1:9" ht="25.5" x14ac:dyDescent="0.25">
      <c r="A39" s="223">
        <v>4</v>
      </c>
      <c r="B39" s="224"/>
      <c r="C39" s="225"/>
      <c r="D39" s="53" t="s">
        <v>26</v>
      </c>
      <c r="E39" s="71">
        <v>0</v>
      </c>
      <c r="F39" s="72">
        <v>4114</v>
      </c>
      <c r="G39" s="72">
        <v>1991</v>
      </c>
      <c r="H39" s="72">
        <v>1991</v>
      </c>
      <c r="I39" s="72">
        <v>1991</v>
      </c>
    </row>
    <row r="40" spans="1:9" ht="25.5" x14ac:dyDescent="0.25">
      <c r="A40" s="54">
        <v>42</v>
      </c>
      <c r="B40" s="55"/>
      <c r="C40" s="56"/>
      <c r="D40" s="53" t="s">
        <v>53</v>
      </c>
      <c r="E40" s="71">
        <v>0</v>
      </c>
      <c r="F40" s="72">
        <v>4114</v>
      </c>
      <c r="G40" s="72">
        <v>1991</v>
      </c>
      <c r="H40" s="72">
        <v>1991</v>
      </c>
      <c r="I40" s="72">
        <v>1991</v>
      </c>
    </row>
    <row r="41" spans="1:9" ht="25.5" x14ac:dyDescent="0.25">
      <c r="A41" s="63">
        <v>5</v>
      </c>
      <c r="B41" s="64"/>
      <c r="C41" s="65"/>
      <c r="D41" s="62" t="s">
        <v>32</v>
      </c>
      <c r="E41" s="71">
        <v>5133</v>
      </c>
      <c r="F41" s="72">
        <v>0</v>
      </c>
      <c r="G41" s="72">
        <v>0</v>
      </c>
      <c r="H41" s="72">
        <v>0</v>
      </c>
      <c r="I41" s="72">
        <v>0</v>
      </c>
    </row>
    <row r="42" spans="1:9" ht="38.25" x14ac:dyDescent="0.25">
      <c r="A42" s="63">
        <v>54</v>
      </c>
      <c r="B42" s="64"/>
      <c r="C42" s="65"/>
      <c r="D42" s="62" t="s">
        <v>67</v>
      </c>
      <c r="E42" s="71">
        <v>5133</v>
      </c>
      <c r="F42" s="72">
        <v>0</v>
      </c>
      <c r="G42" s="72">
        <v>0</v>
      </c>
      <c r="H42" s="72">
        <v>0</v>
      </c>
      <c r="I42" s="72">
        <v>0</v>
      </c>
    </row>
    <row r="43" spans="1:9" x14ac:dyDescent="0.25">
      <c r="A43" s="220" t="s">
        <v>85</v>
      </c>
      <c r="B43" s="221"/>
      <c r="C43" s="222"/>
      <c r="D43" s="66" t="s">
        <v>112</v>
      </c>
      <c r="E43" s="73">
        <f>E44+E47+E49</f>
        <v>809226</v>
      </c>
      <c r="F43" s="73">
        <f t="shared" ref="F43:I43" si="0">F44+F47+F49</f>
        <v>5007571</v>
      </c>
      <c r="G43" s="73">
        <f t="shared" si="0"/>
        <v>4569683</v>
      </c>
      <c r="H43" s="73">
        <f t="shared" si="0"/>
        <v>4569683</v>
      </c>
      <c r="I43" s="73">
        <f t="shared" si="0"/>
        <v>4569683</v>
      </c>
    </row>
    <row r="44" spans="1:9" x14ac:dyDescent="0.25">
      <c r="A44" s="223">
        <v>3</v>
      </c>
      <c r="B44" s="224"/>
      <c r="C44" s="225"/>
      <c r="D44" s="53" t="s">
        <v>24</v>
      </c>
      <c r="E44" s="71">
        <v>804249</v>
      </c>
      <c r="F44" s="72">
        <v>1424055</v>
      </c>
      <c r="G44" s="72">
        <v>764918</v>
      </c>
      <c r="H44" s="72">
        <v>764918</v>
      </c>
      <c r="I44" s="72">
        <v>764918</v>
      </c>
    </row>
    <row r="45" spans="1:9" x14ac:dyDescent="0.25">
      <c r="A45" s="217">
        <v>31</v>
      </c>
      <c r="B45" s="218"/>
      <c r="C45" s="219"/>
      <c r="D45" s="53" t="s">
        <v>25</v>
      </c>
      <c r="E45" s="71">
        <v>260432</v>
      </c>
      <c r="F45" s="72">
        <v>1402179</v>
      </c>
      <c r="G45" s="72">
        <v>486094</v>
      </c>
      <c r="H45" s="72">
        <v>486091</v>
      </c>
      <c r="I45" s="72">
        <v>486091</v>
      </c>
    </row>
    <row r="46" spans="1:9" x14ac:dyDescent="0.25">
      <c r="A46" s="54">
        <v>32</v>
      </c>
      <c r="B46" s="55"/>
      <c r="C46" s="56"/>
      <c r="D46" s="53" t="s">
        <v>37</v>
      </c>
      <c r="E46" s="71">
        <v>543817</v>
      </c>
      <c r="F46" s="72">
        <v>21876</v>
      </c>
      <c r="G46" s="72">
        <v>278824</v>
      </c>
      <c r="H46" s="72">
        <v>278824</v>
      </c>
      <c r="I46" s="72">
        <v>278824</v>
      </c>
    </row>
    <row r="47" spans="1:9" ht="25.5" x14ac:dyDescent="0.25">
      <c r="A47" s="223">
        <v>4</v>
      </c>
      <c r="B47" s="224"/>
      <c r="C47" s="225"/>
      <c r="D47" s="62" t="s">
        <v>26</v>
      </c>
      <c r="E47" s="71">
        <v>4977</v>
      </c>
      <c r="F47" s="72">
        <v>0</v>
      </c>
      <c r="G47" s="72">
        <v>0</v>
      </c>
      <c r="H47" s="72">
        <v>0</v>
      </c>
      <c r="I47" s="72">
        <v>0</v>
      </c>
    </row>
    <row r="48" spans="1:9" ht="25.5" x14ac:dyDescent="0.25">
      <c r="A48" s="63">
        <v>45</v>
      </c>
      <c r="B48" s="64"/>
      <c r="C48" s="65"/>
      <c r="D48" s="62" t="s">
        <v>66</v>
      </c>
      <c r="E48" s="71">
        <v>4977</v>
      </c>
      <c r="F48" s="72">
        <v>0</v>
      </c>
      <c r="G48" s="72">
        <v>0</v>
      </c>
      <c r="H48" s="72">
        <v>0</v>
      </c>
      <c r="I48" s="75">
        <v>0</v>
      </c>
    </row>
    <row r="49" spans="1:11" x14ac:dyDescent="0.25">
      <c r="A49" s="54">
        <v>9</v>
      </c>
      <c r="B49" s="55"/>
      <c r="C49" s="56"/>
      <c r="D49" s="53" t="s">
        <v>87</v>
      </c>
      <c r="E49" s="71">
        <v>0</v>
      </c>
      <c r="F49" s="72">
        <v>3583516</v>
      </c>
      <c r="G49" s="72">
        <v>3804765</v>
      </c>
      <c r="H49" s="72">
        <v>3804765</v>
      </c>
      <c r="I49" s="72">
        <v>3804765</v>
      </c>
    </row>
    <row r="50" spans="1:11" x14ac:dyDescent="0.25">
      <c r="A50" s="54">
        <v>92</v>
      </c>
      <c r="B50" s="55"/>
      <c r="C50" s="56"/>
      <c r="D50" s="53" t="s">
        <v>88</v>
      </c>
      <c r="E50" s="71">
        <v>0</v>
      </c>
      <c r="F50" s="72">
        <v>3583516</v>
      </c>
      <c r="G50" s="72">
        <v>3804765</v>
      </c>
      <c r="H50" s="72">
        <v>3804765</v>
      </c>
      <c r="I50" s="72">
        <v>3804765</v>
      </c>
    </row>
    <row r="51" spans="1:11" x14ac:dyDescent="0.25">
      <c r="A51" s="220" t="s">
        <v>119</v>
      </c>
      <c r="B51" s="221"/>
      <c r="C51" s="222"/>
      <c r="D51" s="121" t="s">
        <v>120</v>
      </c>
      <c r="E51" s="73">
        <v>260432</v>
      </c>
      <c r="F51" s="74">
        <v>92906</v>
      </c>
      <c r="G51" s="74">
        <v>92906</v>
      </c>
      <c r="H51" s="74">
        <v>92906</v>
      </c>
      <c r="I51" s="74">
        <v>92906</v>
      </c>
    </row>
    <row r="52" spans="1:11" x14ac:dyDescent="0.25">
      <c r="A52" s="223">
        <v>3</v>
      </c>
      <c r="B52" s="224"/>
      <c r="C52" s="225"/>
      <c r="D52" s="122" t="s">
        <v>24</v>
      </c>
      <c r="E52" s="71">
        <v>260432</v>
      </c>
      <c r="F52" s="72">
        <v>92906</v>
      </c>
      <c r="G52" s="72">
        <v>92906</v>
      </c>
      <c r="H52" s="72">
        <v>92906</v>
      </c>
      <c r="I52" s="72">
        <v>92906</v>
      </c>
    </row>
    <row r="53" spans="1:11" x14ac:dyDescent="0.25">
      <c r="A53" s="217">
        <v>31</v>
      </c>
      <c r="B53" s="218"/>
      <c r="C53" s="219"/>
      <c r="D53" s="122" t="s">
        <v>25</v>
      </c>
      <c r="E53" s="71">
        <v>260432</v>
      </c>
      <c r="F53" s="72">
        <v>92906</v>
      </c>
      <c r="G53" s="72">
        <v>92906</v>
      </c>
      <c r="H53" s="72">
        <v>92906</v>
      </c>
      <c r="I53" s="72">
        <v>92906</v>
      </c>
    </row>
    <row r="54" spans="1:11" ht="25.5" x14ac:dyDescent="0.25">
      <c r="A54" s="220" t="s">
        <v>118</v>
      </c>
      <c r="B54" s="221"/>
      <c r="C54" s="222"/>
      <c r="D54" s="121" t="s">
        <v>121</v>
      </c>
      <c r="E54" s="73">
        <v>0</v>
      </c>
      <c r="F54" s="74">
        <v>431805</v>
      </c>
      <c r="G54" s="74">
        <v>0</v>
      </c>
      <c r="H54" s="74">
        <v>0</v>
      </c>
      <c r="I54" s="74">
        <v>0</v>
      </c>
    </row>
    <row r="55" spans="1:11" x14ac:dyDescent="0.25">
      <c r="A55" s="223">
        <v>3</v>
      </c>
      <c r="B55" s="224"/>
      <c r="C55" s="225"/>
      <c r="D55" s="122" t="s">
        <v>24</v>
      </c>
      <c r="E55" s="71">
        <v>0</v>
      </c>
      <c r="F55" s="72">
        <v>431805</v>
      </c>
      <c r="G55" s="72">
        <v>0</v>
      </c>
      <c r="H55" s="72">
        <v>0</v>
      </c>
      <c r="I55" s="72">
        <v>0</v>
      </c>
    </row>
    <row r="56" spans="1:11" x14ac:dyDescent="0.25">
      <c r="A56" s="217">
        <v>31</v>
      </c>
      <c r="B56" s="218"/>
      <c r="C56" s="219"/>
      <c r="D56" s="122" t="s">
        <v>25</v>
      </c>
      <c r="E56" s="71">
        <v>0</v>
      </c>
      <c r="F56" s="72">
        <v>55513</v>
      </c>
      <c r="G56" s="72">
        <v>0</v>
      </c>
      <c r="H56" s="72">
        <v>0</v>
      </c>
      <c r="I56" s="72">
        <v>0</v>
      </c>
    </row>
    <row r="57" spans="1:11" x14ac:dyDescent="0.25">
      <c r="A57" s="126">
        <v>32</v>
      </c>
      <c r="B57" s="127"/>
      <c r="C57" s="128"/>
      <c r="D57" s="125" t="s">
        <v>37</v>
      </c>
      <c r="E57" s="71">
        <v>0</v>
      </c>
      <c r="F57" s="72">
        <v>376292</v>
      </c>
      <c r="G57" s="72">
        <v>0</v>
      </c>
      <c r="H57" s="72">
        <v>0</v>
      </c>
      <c r="I57" s="72">
        <v>0</v>
      </c>
    </row>
    <row r="58" spans="1:11" ht="25.5" x14ac:dyDescent="0.25">
      <c r="A58" s="229" t="s">
        <v>91</v>
      </c>
      <c r="B58" s="230"/>
      <c r="C58" s="231"/>
      <c r="D58" s="52" t="s">
        <v>72</v>
      </c>
      <c r="E58" s="144"/>
      <c r="F58" s="145"/>
      <c r="G58" s="145"/>
      <c r="H58" s="145"/>
      <c r="I58" s="146"/>
      <c r="K58" s="147"/>
    </row>
    <row r="59" spans="1:11" ht="38.25" x14ac:dyDescent="0.25">
      <c r="A59" s="229" t="s">
        <v>95</v>
      </c>
      <c r="B59" s="230"/>
      <c r="C59" s="231"/>
      <c r="D59" s="52" t="s">
        <v>73</v>
      </c>
      <c r="E59" s="108">
        <v>26545</v>
      </c>
      <c r="F59" s="109">
        <v>26545</v>
      </c>
      <c r="G59" s="109">
        <v>26545</v>
      </c>
      <c r="H59" s="109">
        <v>26545</v>
      </c>
      <c r="I59" s="109">
        <v>26545</v>
      </c>
      <c r="K59" s="147"/>
    </row>
    <row r="60" spans="1:11" x14ac:dyDescent="0.25">
      <c r="A60" s="232" t="s">
        <v>90</v>
      </c>
      <c r="B60" s="233"/>
      <c r="C60" s="234"/>
      <c r="D60" s="37" t="s">
        <v>20</v>
      </c>
      <c r="E60" s="76"/>
      <c r="F60" s="77"/>
      <c r="G60" s="77"/>
      <c r="H60" s="77"/>
      <c r="I60" s="77"/>
      <c r="K60" s="147"/>
    </row>
    <row r="61" spans="1:11" x14ac:dyDescent="0.25">
      <c r="A61" s="235">
        <v>3</v>
      </c>
      <c r="B61" s="236"/>
      <c r="C61" s="237"/>
      <c r="D61" s="37" t="s">
        <v>24</v>
      </c>
      <c r="E61" s="76">
        <v>26545</v>
      </c>
      <c r="F61" s="77">
        <v>26545</v>
      </c>
      <c r="G61" s="77">
        <v>26545</v>
      </c>
      <c r="H61" s="77">
        <v>26545</v>
      </c>
      <c r="I61" s="77">
        <v>26545</v>
      </c>
      <c r="K61" s="147"/>
    </row>
    <row r="62" spans="1:11" x14ac:dyDescent="0.25">
      <c r="A62" s="238">
        <v>31</v>
      </c>
      <c r="B62" s="239"/>
      <c r="C62" s="240"/>
      <c r="D62" s="37" t="s">
        <v>25</v>
      </c>
      <c r="E62" s="76">
        <v>26545</v>
      </c>
      <c r="F62" s="77">
        <v>26545</v>
      </c>
      <c r="G62" s="77">
        <v>26545</v>
      </c>
      <c r="H62" s="77">
        <v>26545</v>
      </c>
      <c r="I62" s="77">
        <v>26545</v>
      </c>
      <c r="K62" s="147"/>
    </row>
    <row r="63" spans="1:11" ht="25.5" customHeight="1" x14ac:dyDescent="0.25">
      <c r="A63" s="184" t="s">
        <v>93</v>
      </c>
      <c r="B63" s="185"/>
      <c r="C63" s="186"/>
      <c r="D63" s="120" t="s">
        <v>116</v>
      </c>
      <c r="E63" s="100">
        <v>68933</v>
      </c>
      <c r="F63" s="101">
        <v>126087</v>
      </c>
      <c r="G63" s="101">
        <v>79633</v>
      </c>
      <c r="H63" s="101">
        <v>79633</v>
      </c>
      <c r="I63" s="101">
        <v>79633</v>
      </c>
      <c r="K63" s="147"/>
    </row>
    <row r="64" spans="1:11" x14ac:dyDescent="0.25">
      <c r="A64" s="187" t="s">
        <v>117</v>
      </c>
      <c r="B64" s="188"/>
      <c r="C64" s="189"/>
      <c r="D64" s="119" t="s">
        <v>78</v>
      </c>
      <c r="E64" s="81"/>
      <c r="F64" s="82"/>
      <c r="G64" s="82"/>
      <c r="H64" s="82"/>
      <c r="I64" s="82"/>
      <c r="K64" s="147"/>
    </row>
    <row r="65" spans="1:11" x14ac:dyDescent="0.25">
      <c r="A65" s="190">
        <v>3</v>
      </c>
      <c r="B65" s="191"/>
      <c r="C65" s="192"/>
      <c r="D65" s="119" t="s">
        <v>24</v>
      </c>
      <c r="E65" s="81">
        <v>68933</v>
      </c>
      <c r="F65" s="82">
        <v>126087</v>
      </c>
      <c r="G65" s="82">
        <v>79633</v>
      </c>
      <c r="H65" s="82">
        <v>79633</v>
      </c>
      <c r="I65" s="82">
        <v>79633</v>
      </c>
      <c r="K65" s="147"/>
    </row>
    <row r="66" spans="1:11" x14ac:dyDescent="0.25">
      <c r="A66" s="193">
        <v>32</v>
      </c>
      <c r="B66" s="194"/>
      <c r="C66" s="195"/>
      <c r="D66" s="119" t="s">
        <v>37</v>
      </c>
      <c r="E66" s="81">
        <v>68933</v>
      </c>
      <c r="F66" s="82">
        <v>126087</v>
      </c>
      <c r="G66" s="82">
        <v>79633</v>
      </c>
      <c r="H66" s="82">
        <v>79633</v>
      </c>
      <c r="I66" s="82">
        <v>79633</v>
      </c>
      <c r="K66" s="147"/>
    </row>
    <row r="67" spans="1:11" ht="25.5" x14ac:dyDescent="0.25">
      <c r="A67" s="181" t="s">
        <v>94</v>
      </c>
      <c r="B67" s="182"/>
      <c r="C67" s="183"/>
      <c r="D67" s="50" t="s">
        <v>70</v>
      </c>
      <c r="E67" s="110">
        <v>56175</v>
      </c>
      <c r="F67" s="111">
        <v>66361</v>
      </c>
      <c r="G67" s="111">
        <v>26544.44</v>
      </c>
      <c r="H67" s="111">
        <v>26544.44</v>
      </c>
      <c r="I67" s="111">
        <v>26544.44</v>
      </c>
    </row>
    <row r="68" spans="1:11" x14ac:dyDescent="0.25">
      <c r="A68" s="211" t="s">
        <v>71</v>
      </c>
      <c r="B68" s="212"/>
      <c r="C68" s="213"/>
      <c r="D68" s="38" t="s">
        <v>20</v>
      </c>
      <c r="E68" s="78"/>
      <c r="F68" s="79"/>
      <c r="G68" s="79"/>
      <c r="H68" s="79"/>
      <c r="I68" s="79"/>
    </row>
    <row r="69" spans="1:11" x14ac:dyDescent="0.25">
      <c r="A69" s="175">
        <v>3</v>
      </c>
      <c r="B69" s="176"/>
      <c r="C69" s="177"/>
      <c r="D69" s="38" t="s">
        <v>24</v>
      </c>
      <c r="E69" s="78">
        <v>56175</v>
      </c>
      <c r="F69" s="79">
        <v>66361</v>
      </c>
      <c r="G69" s="79">
        <v>26544.442654400002</v>
      </c>
      <c r="H69" s="79">
        <v>26544.44</v>
      </c>
      <c r="I69" s="79">
        <v>26544.44</v>
      </c>
    </row>
    <row r="70" spans="1:11" x14ac:dyDescent="0.25">
      <c r="A70" s="178">
        <v>32</v>
      </c>
      <c r="B70" s="179"/>
      <c r="C70" s="180"/>
      <c r="D70" s="38" t="s">
        <v>37</v>
      </c>
      <c r="E70" s="78">
        <v>56175</v>
      </c>
      <c r="F70" s="79">
        <v>66361</v>
      </c>
      <c r="G70" s="79">
        <v>26544.44</v>
      </c>
      <c r="H70" s="79">
        <v>26544.44</v>
      </c>
      <c r="I70" s="79">
        <v>26544.44</v>
      </c>
    </row>
    <row r="71" spans="1:11" ht="25.5" x14ac:dyDescent="0.25">
      <c r="A71" s="172" t="s">
        <v>74</v>
      </c>
      <c r="B71" s="173"/>
      <c r="C71" s="174"/>
      <c r="D71" s="61" t="s">
        <v>75</v>
      </c>
      <c r="E71" s="83"/>
      <c r="F71" s="84"/>
      <c r="G71" s="84"/>
      <c r="H71" s="84"/>
      <c r="I71" s="85"/>
      <c r="K71" s="147"/>
    </row>
    <row r="72" spans="1:11" ht="25.5" x14ac:dyDescent="0.25">
      <c r="A72" s="172" t="s">
        <v>92</v>
      </c>
      <c r="B72" s="173"/>
      <c r="C72" s="174"/>
      <c r="D72" s="61" t="s">
        <v>76</v>
      </c>
      <c r="E72" s="112">
        <v>144496</v>
      </c>
      <c r="F72" s="113">
        <v>108036</v>
      </c>
      <c r="G72" s="113">
        <v>129272</v>
      </c>
      <c r="H72" s="113">
        <v>129272</v>
      </c>
      <c r="I72" s="113">
        <v>129272</v>
      </c>
      <c r="K72" s="147"/>
    </row>
    <row r="73" spans="1:11" x14ac:dyDescent="0.25">
      <c r="A73" s="205" t="s">
        <v>77</v>
      </c>
      <c r="B73" s="206"/>
      <c r="C73" s="207"/>
      <c r="D73" s="39" t="s">
        <v>78</v>
      </c>
      <c r="E73" s="83"/>
      <c r="F73" s="84"/>
      <c r="G73" s="84"/>
      <c r="H73" s="84"/>
      <c r="I73" s="84"/>
      <c r="K73" s="147"/>
    </row>
    <row r="74" spans="1:11" x14ac:dyDescent="0.25">
      <c r="A74" s="208">
        <v>3</v>
      </c>
      <c r="B74" s="209"/>
      <c r="C74" s="210"/>
      <c r="D74" s="39" t="s">
        <v>24</v>
      </c>
      <c r="E74" s="83">
        <v>144496</v>
      </c>
      <c r="F74" s="84">
        <v>108036</v>
      </c>
      <c r="G74" s="84">
        <v>129272</v>
      </c>
      <c r="H74" s="84">
        <v>129272</v>
      </c>
      <c r="I74" s="84">
        <v>129272</v>
      </c>
      <c r="K74" s="147"/>
    </row>
    <row r="75" spans="1:11" x14ac:dyDescent="0.25">
      <c r="A75" s="40">
        <v>32</v>
      </c>
      <c r="B75" s="41"/>
      <c r="C75" s="39"/>
      <c r="D75" s="39" t="s">
        <v>37</v>
      </c>
      <c r="E75" s="83">
        <v>144496</v>
      </c>
      <c r="F75" s="84">
        <v>108036</v>
      </c>
      <c r="G75" s="84">
        <v>129272</v>
      </c>
      <c r="H75" s="84">
        <v>129272</v>
      </c>
      <c r="I75" s="84">
        <v>129272</v>
      </c>
      <c r="K75" s="147"/>
    </row>
    <row r="76" spans="1:11" x14ac:dyDescent="0.25">
      <c r="A76" s="196" t="s">
        <v>80</v>
      </c>
      <c r="B76" s="197"/>
      <c r="C76" s="198"/>
      <c r="D76" s="60" t="s">
        <v>79</v>
      </c>
      <c r="E76" s="86"/>
      <c r="F76" s="87"/>
      <c r="G76" s="87"/>
      <c r="H76" s="87"/>
      <c r="I76" s="88"/>
      <c r="K76" s="147"/>
    </row>
    <row r="77" spans="1:11" x14ac:dyDescent="0.25">
      <c r="A77" s="196" t="s">
        <v>106</v>
      </c>
      <c r="B77" s="197"/>
      <c r="C77" s="198"/>
      <c r="D77" s="60" t="s">
        <v>79</v>
      </c>
      <c r="E77" s="102">
        <v>199084</v>
      </c>
      <c r="F77" s="103">
        <v>235544</v>
      </c>
      <c r="G77" s="103">
        <v>214308</v>
      </c>
      <c r="H77" s="103">
        <v>214308</v>
      </c>
      <c r="I77" s="103">
        <v>214308</v>
      </c>
      <c r="K77" s="147"/>
    </row>
    <row r="78" spans="1:11" x14ac:dyDescent="0.25">
      <c r="A78" s="199" t="s">
        <v>77</v>
      </c>
      <c r="B78" s="200"/>
      <c r="C78" s="201"/>
      <c r="D78" s="59" t="s">
        <v>78</v>
      </c>
      <c r="E78" s="86"/>
      <c r="F78" s="87"/>
      <c r="G78" s="87">
        <v>214308</v>
      </c>
      <c r="H78" s="87">
        <v>214308</v>
      </c>
      <c r="I78" s="87">
        <v>214308</v>
      </c>
      <c r="K78" s="147"/>
    </row>
    <row r="79" spans="1:11" ht="25.5" x14ac:dyDescent="0.25">
      <c r="A79" s="202">
        <v>4</v>
      </c>
      <c r="B79" s="203"/>
      <c r="C79" s="204"/>
      <c r="D79" s="59" t="s">
        <v>26</v>
      </c>
      <c r="E79" s="86">
        <v>199084</v>
      </c>
      <c r="F79" s="87">
        <v>235544</v>
      </c>
      <c r="G79" s="87">
        <v>214308</v>
      </c>
      <c r="H79" s="87">
        <v>214308</v>
      </c>
      <c r="I79" s="87">
        <v>214308</v>
      </c>
      <c r="K79" s="147"/>
    </row>
    <row r="80" spans="1:11" ht="25.5" x14ac:dyDescent="0.25">
      <c r="A80" s="57">
        <v>42</v>
      </c>
      <c r="B80" s="58"/>
      <c r="C80" s="59"/>
      <c r="D80" s="59" t="s">
        <v>53</v>
      </c>
      <c r="E80" s="86">
        <v>199084</v>
      </c>
      <c r="F80" s="87">
        <v>235544</v>
      </c>
      <c r="G80" s="87">
        <v>138656</v>
      </c>
      <c r="H80" s="87">
        <v>138656</v>
      </c>
      <c r="I80" s="87">
        <v>138656</v>
      </c>
      <c r="K80" s="147"/>
    </row>
    <row r="81" spans="1:11" ht="25.5" x14ac:dyDescent="0.25">
      <c r="A81" s="116">
        <v>45</v>
      </c>
      <c r="B81" s="117"/>
      <c r="C81" s="118"/>
      <c r="D81" s="118" t="s">
        <v>66</v>
      </c>
      <c r="E81" s="86"/>
      <c r="F81" s="87"/>
      <c r="G81" s="87">
        <v>75652</v>
      </c>
      <c r="H81" s="87">
        <v>75652</v>
      </c>
      <c r="I81" s="87">
        <v>75652</v>
      </c>
      <c r="K81" s="147"/>
    </row>
    <row r="82" spans="1:11" ht="29.25" customHeight="1" x14ac:dyDescent="0.25">
      <c r="A82" s="181" t="s">
        <v>105</v>
      </c>
      <c r="B82" s="182"/>
      <c r="C82" s="183"/>
      <c r="D82" s="99" t="s">
        <v>104</v>
      </c>
      <c r="E82" s="114">
        <v>11879</v>
      </c>
      <c r="F82" s="115">
        <v>0</v>
      </c>
      <c r="G82" s="115">
        <v>0</v>
      </c>
      <c r="H82" s="115">
        <v>0</v>
      </c>
      <c r="I82" s="115">
        <v>0</v>
      </c>
    </row>
    <row r="83" spans="1:11" ht="18.75" customHeight="1" x14ac:dyDescent="0.25">
      <c r="A83" s="211" t="s">
        <v>77</v>
      </c>
      <c r="B83" s="212"/>
      <c r="C83" s="213"/>
      <c r="D83" s="95" t="s">
        <v>78</v>
      </c>
      <c r="E83" s="78"/>
      <c r="F83" s="79"/>
      <c r="G83" s="79"/>
      <c r="H83" s="79"/>
      <c r="I83" s="79"/>
    </row>
    <row r="84" spans="1:11" ht="25.5" x14ac:dyDescent="0.25">
      <c r="A84" s="175">
        <v>4</v>
      </c>
      <c r="B84" s="176"/>
      <c r="C84" s="177"/>
      <c r="D84" s="95" t="s">
        <v>26</v>
      </c>
      <c r="E84" s="78">
        <v>11879</v>
      </c>
      <c r="F84" s="79">
        <v>0</v>
      </c>
      <c r="G84" s="79">
        <v>0</v>
      </c>
      <c r="H84" s="79">
        <v>0</v>
      </c>
      <c r="I84" s="79">
        <v>0</v>
      </c>
    </row>
    <row r="85" spans="1:11" ht="25.5" x14ac:dyDescent="0.25">
      <c r="A85" s="96">
        <v>45</v>
      </c>
      <c r="B85" s="97"/>
      <c r="C85" s="98"/>
      <c r="D85" s="95" t="s">
        <v>66</v>
      </c>
      <c r="E85" s="78">
        <v>11879</v>
      </c>
      <c r="F85" s="79">
        <v>0</v>
      </c>
      <c r="G85" s="79">
        <v>0</v>
      </c>
      <c r="H85" s="79">
        <v>0</v>
      </c>
      <c r="I85" s="79">
        <v>0</v>
      </c>
    </row>
    <row r="86" spans="1:11" x14ac:dyDescent="0.25">
      <c r="A86" s="93"/>
      <c r="B86" s="94"/>
      <c r="C86" s="95"/>
      <c r="D86" s="95"/>
      <c r="E86" s="78"/>
      <c r="F86" s="79"/>
      <c r="G86" s="79"/>
      <c r="H86" s="79"/>
      <c r="I86" s="80"/>
    </row>
  </sheetData>
  <mergeCells count="57">
    <mergeCell ref="A51:C51"/>
    <mergeCell ref="A52:C52"/>
    <mergeCell ref="A53:C53"/>
    <mergeCell ref="A68:C68"/>
    <mergeCell ref="A58:C58"/>
    <mergeCell ref="A59:C59"/>
    <mergeCell ref="A60:C60"/>
    <mergeCell ref="A61:C61"/>
    <mergeCell ref="A62:C62"/>
    <mergeCell ref="A54:C54"/>
    <mergeCell ref="A55:C55"/>
    <mergeCell ref="A56:C56"/>
    <mergeCell ref="A31:C31"/>
    <mergeCell ref="A32:C32"/>
    <mergeCell ref="A47:C47"/>
    <mergeCell ref="A1:I1"/>
    <mergeCell ref="A3:I3"/>
    <mergeCell ref="A5:C5"/>
    <mergeCell ref="A8:C8"/>
    <mergeCell ref="A9:C9"/>
    <mergeCell ref="A33:C33"/>
    <mergeCell ref="A38:C38"/>
    <mergeCell ref="A39:C39"/>
    <mergeCell ref="A43:C43"/>
    <mergeCell ref="A44:C44"/>
    <mergeCell ref="A45:C45"/>
    <mergeCell ref="A35:C35"/>
    <mergeCell ref="A36:C36"/>
    <mergeCell ref="A20:C20"/>
    <mergeCell ref="A21:C21"/>
    <mergeCell ref="A22:C22"/>
    <mergeCell ref="A25:C25"/>
    <mergeCell ref="A30:C30"/>
    <mergeCell ref="A6:C6"/>
    <mergeCell ref="A7:C7"/>
    <mergeCell ref="A11:C11"/>
    <mergeCell ref="A10:C10"/>
    <mergeCell ref="A19:C19"/>
    <mergeCell ref="A14:C14"/>
    <mergeCell ref="A84:C84"/>
    <mergeCell ref="A77:C77"/>
    <mergeCell ref="A78:C78"/>
    <mergeCell ref="A79:C79"/>
    <mergeCell ref="A72:C72"/>
    <mergeCell ref="A73:C73"/>
    <mergeCell ref="A74:C74"/>
    <mergeCell ref="A76:C76"/>
    <mergeCell ref="A82:C82"/>
    <mergeCell ref="A83:C83"/>
    <mergeCell ref="A71:C71"/>
    <mergeCell ref="A69:C69"/>
    <mergeCell ref="A70:C70"/>
    <mergeCell ref="A67:C67"/>
    <mergeCell ref="A63:C63"/>
    <mergeCell ref="A64:C64"/>
    <mergeCell ref="A65:C65"/>
    <mergeCell ref="A66:C6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 u kn</vt:lpstr>
      <vt:lpstr>Sažetak u eur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Dijana Dasovic</cp:lastModifiedBy>
  <cp:lastPrinted>2022-12-06T07:19:47Z</cp:lastPrinted>
  <dcterms:created xsi:type="dcterms:W3CDTF">2022-08-12T12:51:27Z</dcterms:created>
  <dcterms:modified xsi:type="dcterms:W3CDTF">2022-12-06T07:19:58Z</dcterms:modified>
</cp:coreProperties>
</file>