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  <sheet name="List2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<sst xmlns="http://schemas.openxmlformats.org/spreadsheetml/2006/main" count="70" uniqueCount="58">
  <si>
    <t xml:space="preserve">NEUROPSIHIJATRIJSKA BOLNICA DR. IVAN BARBOT POPOVAČA</t>
  </si>
  <si>
    <t xml:space="preserve">BROJ: 2176-128-02-1919/2020</t>
  </si>
  <si>
    <t xml:space="preserve">EV. BROJ NABAVE: 6/2020</t>
  </si>
  <si>
    <t xml:space="preserve">TROŠKOVNIK</t>
  </si>
  <si>
    <t xml:space="preserve">R.B.</t>
  </si>
  <si>
    <t xml:space="preserve">Adresa naručitelja</t>
  </si>
  <si>
    <t xml:space="preserve">Naziv mjernog mjesta</t>
  </si>
  <si>
    <t xml:space="preserve">Tarifni 
model</t>
  </si>
  <si>
    <t xml:space="preserve">Broj plinomjera</t>
  </si>
  <si>
    <t xml:space="preserve">Okvirna količina / potrošnja za 24 mjeseca, 
u kWh</t>
  </si>
  <si>
    <t xml:space="preserve">Jedinična cijena kWh u HRK, bez PDV-a</t>
  </si>
  <si>
    <t xml:space="preserve">Cijena potrošnje za 24 mjeseca, u HRK
bez PDV-a
</t>
  </si>
  <si>
    <t xml:space="preserve">Fiksna mjesečna naknada (za 1 mjesec), u HRK bez PDV-a
(Ts2)</t>
  </si>
  <si>
    <t xml:space="preserve">Ukupna fiksna naknada za 24 mjeseca,      u HRK bez          PDV-a
(Ts2)
</t>
  </si>
  <si>
    <t xml:space="preserve">Trošarina za neposlovnu uporabu bez PDV-a za kWh</t>
  </si>
  <si>
    <t xml:space="preserve">Ukupna trošarina za neposlovnu uoprabu u kunama bez PDV-a</t>
  </si>
  <si>
    <t xml:space="preserve">Ukupna cijena potrošnje za 24 mjeseca, u HRK 
bez PDV-a
(3+5+7)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</si>
  <si>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</si>
  <si>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</si>
  <si>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</si>
  <si>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</si>
  <si>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</si>
  <si>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</si>
  <si>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Jelengradska 1, Popovača</t>
  </si>
  <si>
    <t xml:space="preserve">Kantina</t>
  </si>
  <si>
    <t xml:space="preserve">TM1</t>
  </si>
  <si>
    <t xml:space="preserve">13156</t>
  </si>
  <si>
    <t xml:space="preserve">Jelengradska 1, Popovača </t>
  </si>
  <si>
    <t xml:space="preserve">Stolarija</t>
  </si>
  <si>
    <t xml:space="preserve">TM3</t>
  </si>
  <si>
    <t xml:space="preserve">32458790</t>
  </si>
  <si>
    <t xml:space="preserve">Tehnička služba</t>
  </si>
  <si>
    <t xml:space="preserve">18588530</t>
  </si>
  <si>
    <t xml:space="preserve">Prosektura</t>
  </si>
  <si>
    <t xml:space="preserve">TM4</t>
  </si>
  <si>
    <t xml:space="preserve">17992046</t>
  </si>
  <si>
    <t xml:space="preserve">Ravnik bb, Popovača</t>
  </si>
  <si>
    <t xml:space="preserve">Ravnik</t>
  </si>
  <si>
    <t xml:space="preserve">08120016</t>
  </si>
  <si>
    <t xml:space="preserve">Restoran</t>
  </si>
  <si>
    <t xml:space="preserve">TM5</t>
  </si>
  <si>
    <t xml:space="preserve">3402017618</t>
  </si>
  <si>
    <t xml:space="preserve">Praonica</t>
  </si>
  <si>
    <t xml:space="preserve">TM6</t>
  </si>
  <si>
    <t xml:space="preserve">3401673798</t>
  </si>
  <si>
    <t xml:space="preserve">Muški odjeli</t>
  </si>
  <si>
    <t xml:space="preserve">07047</t>
  </si>
  <si>
    <t xml:space="preserve">Ženski odjeli</t>
  </si>
  <si>
    <t xml:space="preserve">3402158970</t>
  </si>
  <si>
    <t xml:space="preserve">sudski odjeli</t>
  </si>
  <si>
    <t xml:space="preserve">08120012</t>
  </si>
  <si>
    <t xml:space="preserve">Cijena ponude bez PDV-a u HRK</t>
  </si>
  <si>
    <t xml:space="preserve">PDV (25%) u HRK</t>
  </si>
  <si>
    <t xml:space="preserve">Ukupna cijena ponude s PDV-om u HRK</t>
  </si>
  <si>
    <r>
      <rPr>
        <b val="true"/>
        <sz val="11"/>
        <color rgb="FF000000"/>
        <rFont val="Calibri"/>
        <family val="2"/>
        <charset val="238"/>
      </rPr>
      <t xml:space="preserve">VAŽNO:</t>
    </r>
    <r>
      <rPr>
        <sz val="11"/>
        <color rgb="FF000000"/>
        <rFont val="Calibri"/>
        <family val="2"/>
        <charset val="238"/>
      </rPr>
      <t xml:space="preserve"> </t>
    </r>
  </si>
  <si>
    <t xml:space="preserve">1. Cijena plina i fiksna naknada iskazuju se na 4 (četiri) decimale (stupac 2. i 4.), sve ostale stavke prema formuli se zaokružuju na 2 (dvije) decimale.</t>
  </si>
  <si>
    <t xml:space="preserve">2. Naručitelj ne snosi odgovornost za formule zadane u Troškovniku već upućuje ponuditelje da ih sami provjere. </t>
  </si>
  <si>
    <t xml:space="preserve">3. Naručitelj trošarinu plaća za neposlovnu uporabu.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</si>
</sst>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#,##0"/>
    <numFmt numFmtId="167" formatCode="_-* #,##0.00\ _k_n_-;\-* #,##0.00\ _k_n_-;_-* \-??\ _k_n_-;_-@_-"/>
    <numFmt numFmtId="168" formatCode="0.0000"/>
    <numFmt numFmtId="169" formatCode="#,##0.00"/>
    <numFmt numFmtId="170" formatCode="0.00"/>
    <numFmt numFmtId="171" formatCode="0"/>
    <numFmt numFmtId="172" formatCode="#,##0.00_ ;\-#,##0.00\ 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b val="true"/>
      <sz val="11"/>
      <name val="Calibri"/>
      <family val="2"/>
      <charset val="238"/>
    </font>
    <font>
      <sz val="10"/>
      <name val="Arial"/>
      <family val="0"/>
      <charset val="1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2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2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0" borderId="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0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0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4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S70"/>
  <sheetViews>
    <sheetView showFormulas="false" showGridLines="true" showRowColHeaders="true" showZeros="true" rightToLeft="false" tabSelected="true" showOutlineSymbols="true" defaultGridColor="true" view="normal" topLeftCell="A10" colorId="64" zoomScale="100" zoomScaleNormal="100" zoomScalePageLayoutView="100" workbookViewId="0">
      <selection pane="topLeft" activeCell="F18" activeCellId="0" sqref="F18"/>
    </sheetView>
  </sheetViews>
  <sheetFormatPr defaultRowHeight="15" zeroHeight="false" outlineLevelRow="0" outlineLevelCol="0"/>
  <cols>
    <col collapsed="false" customWidth="true" hidden="false" outlineLevel="0" max="1" min="1" style="0" width="4.29"/>
    <col collapsed="false" customWidth="true" hidden="false" outlineLevel="0" max="2" min="2" style="0" width="18"/>
    <col collapsed="false" customWidth="true" hidden="false" outlineLevel="0" max="3" min="3" style="0" width="15.71"/>
    <col collapsed="false" customWidth="true" hidden="false" outlineLevel="0" max="4" min="4" style="0" width="8.14"/>
    <col collapsed="false" customWidth="true" hidden="false" outlineLevel="0" max="5" min="5" style="0" width="10.42"/>
    <col collapsed="false" customWidth="true" hidden="false" outlineLevel="0" max="6" min="6" style="0" width="12.57"/>
    <col collapsed="false" customWidth="true" hidden="false" outlineLevel="0" max="7" min="7" style="0" width="10.71"/>
    <col collapsed="false" customWidth="true" hidden="false" outlineLevel="0" max="8" min="8" style="0" width="12.29"/>
    <col collapsed="false" customWidth="true" hidden="false" outlineLevel="0" max="10" min="9" style="0" width="12.57"/>
    <col collapsed="false" customWidth="true" hidden="false" outlineLevel="0" max="12" min="11" style="0" width="10.71"/>
    <col collapsed="false" customWidth="true" hidden="false" outlineLevel="0" max="13" min="13" style="0" width="15.42"/>
    <col collapsed="false" customWidth="true" hidden="false" outlineLevel="0" max="15" min="14" style="0" width="8.67"/>
    <col collapsed="false" customWidth="true" hidden="false" outlineLevel="0" max="16" min="16" style="0" width="10.13"/>
    <col collapsed="false" customWidth="true" hidden="false" outlineLevel="0" max="19" min="17" style="0" width="8.67"/>
    <col collapsed="false" customWidth="true" hidden="false" outlineLevel="0" max="21" min="20" style="0" width="9.59"/>
    <col collapsed="false" customWidth="true" hidden="false" outlineLevel="0" max="1025" min="22" style="0" width="8.67"/>
  </cols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1"/>
      <c r="F1" s="1"/>
    </row>
    <row r="2" customFormat="false" ht="15" hidden="false" customHeight="false" outlineLevel="0" collapsed="false">
      <c r="A2" s="1" t="s">
        <v>1</v>
      </c>
      <c r="B2" s="1"/>
      <c r="C2" s="1"/>
      <c r="D2" s="1"/>
      <c r="E2" s="1"/>
      <c r="F2" s="1"/>
      <c r="G2" s="1"/>
    </row>
    <row r="3" customFormat="false" ht="15" hidden="false" customHeight="false" outlineLevel="0" collapsed="false">
      <c r="A3" s="1" t="s">
        <v>2</v>
      </c>
      <c r="B3" s="1"/>
      <c r="C3" s="1"/>
      <c r="D3" s="1"/>
      <c r="E3" s="1"/>
      <c r="F3" s="1"/>
      <c r="G3" s="1"/>
    </row>
    <row r="4" customFormat="false" ht="15" hidden="false" customHeight="false" outlineLevel="0" collapsed="false">
      <c r="A4" s="2"/>
      <c r="B4" s="2"/>
      <c r="C4" s="2"/>
      <c r="D4" s="2"/>
      <c r="E4" s="2"/>
      <c r="F4" s="2"/>
      <c r="G4" s="2"/>
    </row>
    <row r="5" customFormat="false" ht="18.75" hidden="false" customHeight="false" outlineLevel="0" collapsed="false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7" customFormat="false" ht="120" hidden="false" customHeight="false" outlineLevel="0" collapsed="false">
      <c r="A7" s="4" t="s">
        <v>4</v>
      </c>
      <c r="B7" s="5" t="s">
        <v>5</v>
      </c>
      <c r="C7" s="5" t="s">
        <v>6</v>
      </c>
      <c r="D7" s="6" t="s">
        <v>7</v>
      </c>
      <c r="E7" s="6" t="s">
        <v>8</v>
      </c>
      <c r="F7" s="7" t="s">
        <v>9</v>
      </c>
      <c r="G7" s="6" t="s">
        <v>10</v>
      </c>
      <c r="H7" s="6" t="s">
        <v>11</v>
      </c>
      <c r="I7" s="6" t="s">
        <v>12</v>
      </c>
      <c r="J7" s="6" t="s">
        <v>13</v>
      </c>
      <c r="K7" s="6" t="s">
        <v>14</v>
      </c>
      <c r="L7" s="6" t="s">
        <v>15</v>
      </c>
      <c r="M7" s="7" t="s">
        <v>16</v>
      </c>
    </row>
    <row r="8" customFormat="false" ht="15" hidden="false" customHeight="false" outlineLevel="0" collapsed="false">
      <c r="A8" s="8"/>
      <c r="B8" s="8"/>
      <c r="C8" s="8"/>
      <c r="D8" s="8"/>
      <c r="E8" s="9"/>
      <c r="F8" s="10" t="n">
        <v>1</v>
      </c>
      <c r="G8" s="9" t="s">
        <v>17</v>
      </c>
      <c r="H8" s="9" t="s">
        <v>18</v>
      </c>
      <c r="I8" s="9" t="s">
        <v>19</v>
      </c>
      <c r="J8" s="9" t="s">
        <v>20</v>
      </c>
      <c r="K8" s="9" t="s">
        <v>21</v>
      </c>
      <c r="L8" s="9" t="s">
        <v>22</v>
      </c>
      <c r="M8" s="10" t="n">
        <v>8</v>
      </c>
    </row>
    <row r="9" customFormat="false" ht="25.5" hidden="false" customHeight="true" outlineLevel="0" collapsed="false">
      <c r="A9" s="8" t="n">
        <v>1</v>
      </c>
      <c r="B9" s="11" t="s">
        <v>23</v>
      </c>
      <c r="C9" s="11" t="s">
        <v>24</v>
      </c>
      <c r="D9" s="12" t="s">
        <v>25</v>
      </c>
      <c r="E9" s="12" t="s">
        <v>26</v>
      </c>
      <c r="F9" s="13" t="n">
        <v>7000</v>
      </c>
      <c r="G9" s="14"/>
      <c r="H9" s="15" t="n">
        <f aca="false">ROUND(F9*G9,2)</f>
        <v>0</v>
      </c>
      <c r="I9" s="14"/>
      <c r="J9" s="16" t="n">
        <f aca="false">ROUND(I9*24,2)</f>
        <v>0</v>
      </c>
      <c r="K9" s="16"/>
      <c r="L9" s="16"/>
      <c r="M9" s="16" t="n">
        <f aca="false">H9+J9+L9</f>
        <v>0</v>
      </c>
      <c r="N9" s="17"/>
    </row>
    <row r="10" customFormat="false" ht="30" hidden="false" customHeight="true" outlineLevel="0" collapsed="false">
      <c r="A10" s="8" t="n">
        <v>2</v>
      </c>
      <c r="B10" s="11" t="s">
        <v>27</v>
      </c>
      <c r="C10" s="11" t="s">
        <v>28</v>
      </c>
      <c r="D10" s="12" t="s">
        <v>29</v>
      </c>
      <c r="E10" s="12" t="s">
        <v>30</v>
      </c>
      <c r="F10" s="18" t="n">
        <v>80000</v>
      </c>
      <c r="G10" s="19"/>
      <c r="H10" s="15" t="n">
        <f aca="false">ROUND(F10*G10,2)</f>
        <v>0</v>
      </c>
      <c r="I10" s="19"/>
      <c r="J10" s="16" t="n">
        <f aca="false">ROUND(I10*24,2)</f>
        <v>0</v>
      </c>
      <c r="K10" s="16"/>
      <c r="L10" s="16"/>
      <c r="M10" s="16" t="n">
        <f aca="false">H10+J10+L10</f>
        <v>0</v>
      </c>
    </row>
    <row r="11" customFormat="false" ht="27.75" hidden="false" customHeight="true" outlineLevel="0" collapsed="false">
      <c r="A11" s="8" t="n">
        <v>3</v>
      </c>
      <c r="B11" s="11" t="s">
        <v>23</v>
      </c>
      <c r="C11" s="11" t="s">
        <v>31</v>
      </c>
      <c r="D11" s="12" t="s">
        <v>29</v>
      </c>
      <c r="E11" s="12" t="s">
        <v>32</v>
      </c>
      <c r="F11" s="18" t="n">
        <v>74000</v>
      </c>
      <c r="G11" s="19"/>
      <c r="H11" s="15" t="n">
        <f aca="false">ROUND(F11*G11,2)</f>
        <v>0</v>
      </c>
      <c r="I11" s="14"/>
      <c r="J11" s="16" t="n">
        <f aca="false">ROUND(I11*24,2)</f>
        <v>0</v>
      </c>
      <c r="K11" s="16"/>
      <c r="L11" s="16"/>
      <c r="M11" s="16" t="n">
        <f aca="false">H11+J11+L11</f>
        <v>0</v>
      </c>
      <c r="P11" s="20"/>
      <c r="Q11" s="21"/>
      <c r="R11" s="21"/>
      <c r="S11" s="21"/>
    </row>
    <row r="12" customFormat="false" ht="25.5" hidden="false" customHeight="true" outlineLevel="0" collapsed="false">
      <c r="A12" s="8" t="n">
        <v>4</v>
      </c>
      <c r="B12" s="11" t="s">
        <v>23</v>
      </c>
      <c r="C12" s="11" t="s">
        <v>33</v>
      </c>
      <c r="D12" s="12" t="s">
        <v>34</v>
      </c>
      <c r="E12" s="12" t="s">
        <v>35</v>
      </c>
      <c r="F12" s="18" t="n">
        <v>130000</v>
      </c>
      <c r="G12" s="19"/>
      <c r="H12" s="15" t="n">
        <f aca="false">ROUND(F12*G12,2)</f>
        <v>0</v>
      </c>
      <c r="I12" s="19"/>
      <c r="J12" s="16" t="n">
        <f aca="false">ROUND(I12*24,2)</f>
        <v>0</v>
      </c>
      <c r="K12" s="16"/>
      <c r="L12" s="16"/>
      <c r="M12" s="16" t="n">
        <f aca="false">H12+J12+L12</f>
        <v>0</v>
      </c>
      <c r="P12" s="20"/>
      <c r="Q12" s="21"/>
      <c r="R12" s="21"/>
      <c r="S12" s="21"/>
    </row>
    <row r="13" customFormat="false" ht="28.5" hidden="false" customHeight="true" outlineLevel="0" collapsed="false">
      <c r="A13" s="8" t="n">
        <v>5</v>
      </c>
      <c r="B13" s="11" t="s">
        <v>36</v>
      </c>
      <c r="C13" s="11" t="s">
        <v>37</v>
      </c>
      <c r="D13" s="12" t="s">
        <v>34</v>
      </c>
      <c r="E13" s="12" t="s">
        <v>38</v>
      </c>
      <c r="F13" s="18" t="n">
        <v>17500</v>
      </c>
      <c r="G13" s="19"/>
      <c r="H13" s="15" t="n">
        <f aca="false">ROUND(F13*G13,2)</f>
        <v>0</v>
      </c>
      <c r="I13" s="19"/>
      <c r="J13" s="16" t="n">
        <f aca="false">ROUND(I13*24,2)</f>
        <v>0</v>
      </c>
      <c r="K13" s="16"/>
      <c r="L13" s="16"/>
      <c r="M13" s="16" t="n">
        <f aca="false">H13+J13+L13</f>
        <v>0</v>
      </c>
      <c r="O13" s="22"/>
      <c r="P13" s="20"/>
      <c r="Q13" s="21"/>
      <c r="R13" s="21"/>
      <c r="S13" s="21"/>
    </row>
    <row r="14" customFormat="false" ht="25.5" hidden="false" customHeight="true" outlineLevel="0" collapsed="false">
      <c r="A14" s="8" t="n">
        <v>6</v>
      </c>
      <c r="B14" s="11" t="s">
        <v>23</v>
      </c>
      <c r="C14" s="11" t="s">
        <v>39</v>
      </c>
      <c r="D14" s="12" t="s">
        <v>40</v>
      </c>
      <c r="E14" s="12" t="s">
        <v>41</v>
      </c>
      <c r="F14" s="18" t="n">
        <v>1015000</v>
      </c>
      <c r="G14" s="19"/>
      <c r="H14" s="15" t="n">
        <f aca="false">ROUND(F14*G14,2)</f>
        <v>0</v>
      </c>
      <c r="I14" s="19"/>
      <c r="J14" s="16" t="n">
        <f aca="false">ROUND(I14*24,2)</f>
        <v>0</v>
      </c>
      <c r="K14" s="16"/>
      <c r="L14" s="16"/>
      <c r="M14" s="16" t="n">
        <f aca="false">H14+J14+L14</f>
        <v>0</v>
      </c>
      <c r="R14" s="21"/>
      <c r="S14" s="21"/>
    </row>
    <row r="15" customFormat="false" ht="24.75" hidden="false" customHeight="true" outlineLevel="0" collapsed="false">
      <c r="A15" s="8" t="n">
        <v>7</v>
      </c>
      <c r="B15" s="11" t="s">
        <v>27</v>
      </c>
      <c r="C15" s="11" t="s">
        <v>42</v>
      </c>
      <c r="D15" s="12" t="s">
        <v>43</v>
      </c>
      <c r="E15" s="12" t="s">
        <v>44</v>
      </c>
      <c r="F15" s="18" t="n">
        <v>3740000</v>
      </c>
      <c r="G15" s="19"/>
      <c r="H15" s="15" t="n">
        <f aca="false">ROUND(F15*G15,2)</f>
        <v>0</v>
      </c>
      <c r="I15" s="19"/>
      <c r="J15" s="16" t="n">
        <f aca="false">ROUND(I15*24,2)</f>
        <v>0</v>
      </c>
      <c r="K15" s="16"/>
      <c r="L15" s="16"/>
      <c r="M15" s="16" t="n">
        <f aca="false">H15+J15+L15</f>
        <v>0</v>
      </c>
    </row>
    <row r="16" customFormat="false" ht="27" hidden="false" customHeight="true" outlineLevel="0" collapsed="false">
      <c r="A16" s="8" t="n">
        <v>8</v>
      </c>
      <c r="B16" s="11" t="s">
        <v>23</v>
      </c>
      <c r="C16" s="11" t="s">
        <v>45</v>
      </c>
      <c r="D16" s="12" t="s">
        <v>43</v>
      </c>
      <c r="E16" s="12" t="s">
        <v>46</v>
      </c>
      <c r="F16" s="18" t="n">
        <v>2340000</v>
      </c>
      <c r="G16" s="19"/>
      <c r="H16" s="15" t="n">
        <f aca="false">ROUND(F16*G16,2)</f>
        <v>0</v>
      </c>
      <c r="I16" s="19"/>
      <c r="J16" s="16" t="n">
        <f aca="false">ROUND(I16*24,2)</f>
        <v>0</v>
      </c>
      <c r="K16" s="16"/>
      <c r="L16" s="16"/>
      <c r="M16" s="16" t="n">
        <f aca="false">H16+J16+L16</f>
        <v>0</v>
      </c>
    </row>
    <row r="17" customFormat="false" ht="27.75" hidden="false" customHeight="true" outlineLevel="0" collapsed="false">
      <c r="A17" s="8" t="n">
        <v>9</v>
      </c>
      <c r="B17" s="11" t="s">
        <v>23</v>
      </c>
      <c r="C17" s="11" t="s">
        <v>47</v>
      </c>
      <c r="D17" s="12" t="s">
        <v>43</v>
      </c>
      <c r="E17" s="12" t="s">
        <v>48</v>
      </c>
      <c r="F17" s="18" t="n">
        <v>3200000</v>
      </c>
      <c r="G17" s="19"/>
      <c r="H17" s="15" t="n">
        <f aca="false">ROUND(F17*G17,2)</f>
        <v>0</v>
      </c>
      <c r="I17" s="19"/>
      <c r="J17" s="16" t="n">
        <f aca="false">ROUND(I17*24,2)</f>
        <v>0</v>
      </c>
      <c r="K17" s="16"/>
      <c r="L17" s="16"/>
      <c r="M17" s="16" t="n">
        <f aca="false">H17+J17+L17</f>
        <v>0</v>
      </c>
      <c r="Q17" s="21"/>
    </row>
    <row r="18" customFormat="false" ht="29.25" hidden="false" customHeight="true" outlineLevel="0" collapsed="false">
      <c r="A18" s="8" t="n">
        <v>10</v>
      </c>
      <c r="B18" s="11" t="s">
        <v>27</v>
      </c>
      <c r="C18" s="11" t="s">
        <v>49</v>
      </c>
      <c r="D18" s="12" t="s">
        <v>43</v>
      </c>
      <c r="E18" s="12" t="s">
        <v>50</v>
      </c>
      <c r="F18" s="18" t="n">
        <v>2860000</v>
      </c>
      <c r="G18" s="19"/>
      <c r="H18" s="15" t="n">
        <f aca="false">ROUND(F18*G18,2)</f>
        <v>0</v>
      </c>
      <c r="I18" s="19"/>
      <c r="J18" s="16" t="n">
        <f aca="false">ROUND(I18*24,2)</f>
        <v>0</v>
      </c>
      <c r="K18" s="16"/>
      <c r="L18" s="16"/>
      <c r="M18" s="16" t="n">
        <f aca="false">H18+J18+L18</f>
        <v>0</v>
      </c>
    </row>
    <row r="19" customFormat="false" ht="15" hidden="false" customHeight="false" outlineLevel="0" collapsed="false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4"/>
      <c r="L19" s="24"/>
      <c r="M19" s="25" t="n">
        <f aca="false">SUM(M9:M18)</f>
        <v>0</v>
      </c>
    </row>
    <row r="20" customFormat="false" ht="15" hidden="false" customHeight="false" outlineLevel="0" collapsed="false">
      <c r="A20" s="26" t="s">
        <v>52</v>
      </c>
      <c r="B20" s="26"/>
      <c r="C20" s="26"/>
      <c r="D20" s="26"/>
      <c r="E20" s="26"/>
      <c r="F20" s="26"/>
      <c r="G20" s="26"/>
      <c r="H20" s="26"/>
      <c r="I20" s="26"/>
      <c r="J20" s="26"/>
      <c r="K20" s="27"/>
      <c r="L20" s="27"/>
      <c r="M20" s="25" t="n">
        <f aca="false">M19*0.25</f>
        <v>0</v>
      </c>
    </row>
    <row r="21" customFormat="false" ht="15" hidden="false" customHeight="false" outlineLevel="0" collapsed="false">
      <c r="A21" s="26" t="s">
        <v>53</v>
      </c>
      <c r="B21" s="26"/>
      <c r="C21" s="26"/>
      <c r="D21" s="26"/>
      <c r="E21" s="26"/>
      <c r="F21" s="26"/>
      <c r="G21" s="26"/>
      <c r="H21" s="26"/>
      <c r="I21" s="26"/>
      <c r="J21" s="26"/>
      <c r="K21" s="28"/>
      <c r="L21" s="28"/>
      <c r="M21" s="25" t="n">
        <f aca="false">M19+M20</f>
        <v>0</v>
      </c>
    </row>
    <row r="23" customFormat="false" ht="15" hidden="false" customHeight="false" outlineLevel="0" collapsed="false">
      <c r="A23" s="1" t="s">
        <v>54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customFormat="false" ht="15" hidden="false" customHeight="false" outlineLevel="0" collapsed="false">
      <c r="A24" s="29" t="s">
        <v>55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customFormat="false" ht="15" hidden="false" customHeight="false" outlineLevel="0" collapsed="false">
      <c r="A25" s="29" t="s">
        <v>56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customFormat="false" ht="15" hidden="false" customHeight="false" outlineLevel="0" collapsed="false">
      <c r="A26" s="29" t="s">
        <v>57</v>
      </c>
      <c r="B26" s="29"/>
      <c r="C26" s="29"/>
      <c r="D26" s="29"/>
      <c r="E26" s="29"/>
      <c r="F26" s="29"/>
      <c r="G26" s="29"/>
      <c r="H26" s="29"/>
      <c r="I26" s="29"/>
      <c r="J26" s="29"/>
      <c r="K26" s="30"/>
      <c r="L26" s="30"/>
      <c r="M26" s="31"/>
    </row>
    <row r="64" customFormat="false" ht="24" hidden="false" customHeight="true" outlineLevel="0" collapsed="false"/>
    <row r="70" customFormat="false" ht="49.5" hidden="false" customHeight="true" outlineLevel="0" collapsed="false"/>
  </sheetData>
  <mergeCells count="12">
    <mergeCell ref="A1:F1"/>
    <mergeCell ref="A2:G2"/>
    <mergeCell ref="A3:G3"/>
    <mergeCell ref="A5:M5"/>
    <mergeCell ref="A8:D8"/>
    <mergeCell ref="A19:J19"/>
    <mergeCell ref="A20:J20"/>
    <mergeCell ref="A21:J21"/>
    <mergeCell ref="A23:M23"/>
    <mergeCell ref="A24:M24"/>
    <mergeCell ref="A25:M25"/>
    <mergeCell ref="A26:J26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P19" activeCellId="0" sqref="P19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LibreOffice/5.4.4.2$Windows_x86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hr-HR</dc:language>
  <cp:lastModifiedBy/>
  <dcterms:modified xsi:type="dcterms:W3CDTF">2020-05-27T12:35:52Z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